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 activeTab="1"/>
  </bookViews>
  <sheets>
    <sheet name="с изменениями" sheetId="1" r:id="rId1"/>
    <sheet name="Лист3" sheetId="2" r:id="rId2"/>
  </sheets>
  <calcPr calcId="145621"/>
</workbook>
</file>

<file path=xl/calcChain.xml><?xml version="1.0" encoding="utf-8"?>
<calcChain xmlns="http://schemas.openxmlformats.org/spreadsheetml/2006/main">
  <c r="L340" i="2" l="1"/>
  <c r="L338" i="2"/>
  <c r="L336" i="2"/>
  <c r="L331" i="2"/>
  <c r="L324" i="2"/>
  <c r="L317" i="2"/>
  <c r="L308" i="2"/>
  <c r="L306" i="2"/>
  <c r="L301" i="2"/>
  <c r="L299" i="2"/>
  <c r="L296" i="2"/>
  <c r="L288" i="2"/>
  <c r="L287" i="2"/>
  <c r="L286" i="2"/>
  <c r="L279" i="2"/>
  <c r="L276" i="2"/>
  <c r="L275" i="2"/>
  <c r="L269" i="2"/>
  <c r="L266" i="2"/>
  <c r="L264" i="2"/>
  <c r="L261" i="2"/>
  <c r="L259" i="2"/>
  <c r="L257" i="2"/>
  <c r="L254" i="2"/>
  <c r="L249" i="2"/>
  <c r="L246" i="2"/>
  <c r="L242" i="2"/>
  <c r="L239" i="2"/>
  <c r="L236" i="2"/>
  <c r="L233" i="2"/>
  <c r="L230" i="2"/>
  <c r="L227" i="2"/>
  <c r="L224" i="2"/>
  <c r="L221" i="2"/>
  <c r="L218" i="2"/>
  <c r="L215" i="2"/>
  <c r="L214" i="2"/>
  <c r="L213" i="2"/>
  <c r="L212" i="2"/>
  <c r="L209" i="2"/>
  <c r="L208" i="2"/>
  <c r="L207" i="2"/>
  <c r="L204" i="2"/>
  <c r="L201" i="2"/>
  <c r="L198" i="2"/>
  <c r="L197" i="2"/>
  <c r="L196" i="2"/>
  <c r="L194" i="2"/>
  <c r="L188" i="2"/>
  <c r="L181" i="2"/>
  <c r="L178" i="2"/>
  <c r="L172" i="2"/>
  <c r="L170" i="2"/>
  <c r="L161" i="2"/>
  <c r="L159" i="2"/>
  <c r="L153" i="2"/>
  <c r="L150" i="2"/>
  <c r="L147" i="2"/>
  <c r="L144" i="2"/>
  <c r="L141" i="2"/>
  <c r="L138" i="2"/>
  <c r="L137" i="2"/>
  <c r="L134" i="2"/>
  <c r="L131" i="2"/>
  <c r="L125" i="2"/>
  <c r="L119" i="2"/>
  <c r="L113" i="2"/>
  <c r="L107" i="2"/>
  <c r="L104" i="2"/>
  <c r="L81" i="2"/>
  <c r="L79" i="2"/>
  <c r="L77" i="2"/>
  <c r="L75" i="2"/>
  <c r="L74" i="2"/>
  <c r="L72" i="2"/>
  <c r="L65" i="2"/>
  <c r="L59" i="2"/>
  <c r="L53" i="2"/>
  <c r="L52" i="2"/>
  <c r="L44" i="2"/>
  <c r="L43" i="2"/>
  <c r="L42" i="2"/>
  <c r="L41" i="2"/>
  <c r="L40" i="2"/>
  <c r="L39" i="2"/>
  <c r="L38" i="2"/>
  <c r="L37" i="2"/>
  <c r="L36" i="2"/>
  <c r="L35" i="2"/>
  <c r="L28" i="2"/>
  <c r="L26" i="2"/>
  <c r="L23" i="2"/>
  <c r="L24" i="2"/>
  <c r="K339" i="2"/>
  <c r="K337" i="2"/>
  <c r="L337" i="2" s="1"/>
  <c r="K335" i="2"/>
  <c r="L335" i="2" s="1"/>
  <c r="K330" i="2"/>
  <c r="K323" i="2"/>
  <c r="L323" i="2" s="1"/>
  <c r="K315" i="2"/>
  <c r="K314" i="2"/>
  <c r="K313" i="2" s="1"/>
  <c r="K307" i="2"/>
  <c r="L307" i="2" s="1"/>
  <c r="K305" i="2"/>
  <c r="K304" i="2"/>
  <c r="L304" i="2" s="1"/>
  <c r="K300" i="2"/>
  <c r="K298" i="2"/>
  <c r="L298" i="2" s="1"/>
  <c r="K295" i="2"/>
  <c r="K294" i="2" s="1"/>
  <c r="L294" i="2" s="1"/>
  <c r="K291" i="2"/>
  <c r="K290" i="2"/>
  <c r="K289" i="2"/>
  <c r="K285" i="2"/>
  <c r="K281" i="2"/>
  <c r="K280" i="2" s="1"/>
  <c r="K278" i="2"/>
  <c r="K277" i="2"/>
  <c r="K274" i="2"/>
  <c r="L274" i="2" s="1"/>
  <c r="K268" i="2"/>
  <c r="K265" i="2"/>
  <c r="K263" i="2"/>
  <c r="K262" i="2" s="1"/>
  <c r="L262" i="2" s="1"/>
  <c r="K260" i="2"/>
  <c r="L260" i="2" s="1"/>
  <c r="K258" i="2"/>
  <c r="K256" i="2"/>
  <c r="L256" i="2" s="1"/>
  <c r="K253" i="2"/>
  <c r="L253" i="2" s="1"/>
  <c r="K248" i="2"/>
  <c r="K247" i="2" s="1"/>
  <c r="L247" i="2" s="1"/>
  <c r="K245" i="2"/>
  <c r="K244" i="2" s="1"/>
  <c r="K241" i="2"/>
  <c r="K240" i="2"/>
  <c r="L240" i="2" s="1"/>
  <c r="K238" i="2"/>
  <c r="K237" i="2" s="1"/>
  <c r="K235" i="2"/>
  <c r="K232" i="2"/>
  <c r="K229" i="2"/>
  <c r="K228" i="2"/>
  <c r="K226" i="2"/>
  <c r="K225" i="2" s="1"/>
  <c r="K223" i="2"/>
  <c r="L223" i="2" s="1"/>
  <c r="K222" i="2"/>
  <c r="K220" i="2"/>
  <c r="K217" i="2"/>
  <c r="K216" i="2"/>
  <c r="K211" i="2"/>
  <c r="L211" i="2" s="1"/>
  <c r="K210" i="2"/>
  <c r="L210" i="2" s="1"/>
  <c r="K203" i="2"/>
  <c r="K200" i="2"/>
  <c r="K193" i="2"/>
  <c r="K192" i="2"/>
  <c r="K186" i="2"/>
  <c r="L186" i="2" s="1"/>
  <c r="K180" i="2"/>
  <c r="K179" i="2"/>
  <c r="L179" i="2" s="1"/>
  <c r="K177" i="2"/>
  <c r="L177" i="2" s="1"/>
  <c r="K171" i="2"/>
  <c r="L171" i="2" s="1"/>
  <c r="K168" i="2"/>
  <c r="K167" i="2"/>
  <c r="L167" i="2" s="1"/>
  <c r="K160" i="2"/>
  <c r="K158" i="2"/>
  <c r="K157" i="2" s="1"/>
  <c r="K152" i="2"/>
  <c r="K151" i="2" s="1"/>
  <c r="L151" i="2" s="1"/>
  <c r="K149" i="2"/>
  <c r="K148" i="2" s="1"/>
  <c r="L148" i="2" s="1"/>
  <c r="K146" i="2"/>
  <c r="K145" i="2"/>
  <c r="K143" i="2"/>
  <c r="K140" i="2"/>
  <c r="K139" i="2" s="1"/>
  <c r="K136" i="2"/>
  <c r="L136" i="2" s="1"/>
  <c r="K133" i="2"/>
  <c r="L133" i="2" s="1"/>
  <c r="K130" i="2"/>
  <c r="L130" i="2" s="1"/>
  <c r="K124" i="2"/>
  <c r="K123" i="2" s="1"/>
  <c r="L123" i="2" s="1"/>
  <c r="K118" i="2"/>
  <c r="K112" i="2"/>
  <c r="K106" i="2"/>
  <c r="L106" i="2" s="1"/>
  <c r="K103" i="2"/>
  <c r="L103" i="2" s="1"/>
  <c r="K102" i="2"/>
  <c r="K96" i="2"/>
  <c r="K95" i="2" s="1"/>
  <c r="K94" i="2" s="1"/>
  <c r="K93" i="2" s="1"/>
  <c r="K92" i="2" s="1"/>
  <c r="K82" i="2" s="1"/>
  <c r="K90" i="2"/>
  <c r="K89" i="2"/>
  <c r="K87" i="2"/>
  <c r="K86" i="2"/>
  <c r="K80" i="2"/>
  <c r="L80" i="2" s="1"/>
  <c r="K78" i="2"/>
  <c r="K76" i="2"/>
  <c r="K73" i="2"/>
  <c r="K70" i="2"/>
  <c r="K64" i="2"/>
  <c r="K58" i="2"/>
  <c r="K57" i="2" s="1"/>
  <c r="K50" i="2"/>
  <c r="L50" i="2" s="1"/>
  <c r="K33" i="2"/>
  <c r="K32" i="2" s="1"/>
  <c r="K27" i="2"/>
  <c r="K25" i="2"/>
  <c r="L25" i="2" s="1"/>
  <c r="K22" i="2"/>
  <c r="L22" i="2" s="1"/>
  <c r="G339" i="2"/>
  <c r="L339" i="2" s="1"/>
  <c r="G337" i="2"/>
  <c r="G335" i="2"/>
  <c r="G334" i="2" s="1"/>
  <c r="G333" i="2" s="1"/>
  <c r="G330" i="2"/>
  <c r="G329" i="2"/>
  <c r="G328" i="2" s="1"/>
  <c r="G323" i="2"/>
  <c r="G322" i="2" s="1"/>
  <c r="G315" i="2"/>
  <c r="L315" i="2" s="1"/>
  <c r="G307" i="2"/>
  <c r="G304" i="2" s="1"/>
  <c r="G303" i="2" s="1"/>
  <c r="G302" i="2" s="1"/>
  <c r="G305" i="2"/>
  <c r="L305" i="2" s="1"/>
  <c r="G300" i="2"/>
  <c r="L300" i="2" s="1"/>
  <c r="G298" i="2"/>
  <c r="G297" i="2" s="1"/>
  <c r="L297" i="2" s="1"/>
  <c r="G295" i="2"/>
  <c r="G291" i="2"/>
  <c r="G290" i="2" s="1"/>
  <c r="G289" i="2" s="1"/>
  <c r="G285" i="2"/>
  <c r="G284" i="2" s="1"/>
  <c r="G281" i="2"/>
  <c r="G280" i="2" s="1"/>
  <c r="G278" i="2"/>
  <c r="G277" i="2"/>
  <c r="G274" i="2"/>
  <c r="G273" i="2" s="1"/>
  <c r="G272" i="2" s="1"/>
  <c r="G271" i="2" s="1"/>
  <c r="G268" i="2"/>
  <c r="G267" i="2" s="1"/>
  <c r="G265" i="2"/>
  <c r="L265" i="2" s="1"/>
  <c r="G263" i="2"/>
  <c r="G262" i="2" s="1"/>
  <c r="G260" i="2"/>
  <c r="G258" i="2"/>
  <c r="L258" i="2" s="1"/>
  <c r="G256" i="2"/>
  <c r="G255" i="2"/>
  <c r="G253" i="2"/>
  <c r="G252" i="2" s="1"/>
  <c r="G248" i="2"/>
  <c r="G247" i="2" s="1"/>
  <c r="G245" i="2"/>
  <c r="L245" i="2" s="1"/>
  <c r="G241" i="2"/>
  <c r="G240" i="2"/>
  <c r="G238" i="2"/>
  <c r="L238" i="2" s="1"/>
  <c r="G235" i="2"/>
  <c r="L235" i="2" s="1"/>
  <c r="G232" i="2"/>
  <c r="G231" i="2"/>
  <c r="G229" i="2"/>
  <c r="G228" i="2" s="1"/>
  <c r="G226" i="2"/>
  <c r="L226" i="2" s="1"/>
  <c r="G223" i="2"/>
  <c r="G222" i="2"/>
  <c r="G220" i="2"/>
  <c r="G219" i="2" s="1"/>
  <c r="L219" i="2" s="1"/>
  <c r="G217" i="2"/>
  <c r="G216" i="2" s="1"/>
  <c r="G211" i="2"/>
  <c r="G210" i="2"/>
  <c r="G203" i="2"/>
  <c r="G202" i="2"/>
  <c r="G200" i="2"/>
  <c r="G199" i="2" s="1"/>
  <c r="G193" i="2"/>
  <c r="G192" i="2"/>
  <c r="G191" i="2"/>
  <c r="G186" i="2"/>
  <c r="G185" i="2" s="1"/>
  <c r="G180" i="2"/>
  <c r="G179" i="2" s="1"/>
  <c r="G175" i="2" s="1"/>
  <c r="G174" i="2" s="1"/>
  <c r="G177" i="2"/>
  <c r="G176" i="2"/>
  <c r="G171" i="2"/>
  <c r="G168" i="2"/>
  <c r="G167" i="2"/>
  <c r="G166" i="2" s="1"/>
  <c r="G160" i="2"/>
  <c r="G157" i="2"/>
  <c r="G156" i="2" s="1"/>
  <c r="G155" i="2" s="1"/>
  <c r="G154" i="2" s="1"/>
  <c r="G158" i="2"/>
  <c r="G152" i="2"/>
  <c r="L152" i="2" s="1"/>
  <c r="G151" i="2"/>
  <c r="G149" i="2"/>
  <c r="G146" i="2"/>
  <c r="G145" i="2"/>
  <c r="G143" i="2"/>
  <c r="G142" i="2"/>
  <c r="G140" i="2"/>
  <c r="L140" i="2" s="1"/>
  <c r="G136" i="2"/>
  <c r="G135" i="2"/>
  <c r="G133" i="2"/>
  <c r="G132" i="2" s="1"/>
  <c r="L132" i="2" s="1"/>
  <c r="G130" i="2"/>
  <c r="G129" i="2" s="1"/>
  <c r="G124" i="2"/>
  <c r="G123" i="2"/>
  <c r="G122" i="2"/>
  <c r="G121" i="2"/>
  <c r="G120" i="2"/>
  <c r="G118" i="2"/>
  <c r="G117" i="2" s="1"/>
  <c r="G112" i="2"/>
  <c r="G111" i="2" s="1"/>
  <c r="G106" i="2"/>
  <c r="G105" i="2"/>
  <c r="G103" i="2"/>
  <c r="G102" i="2" s="1"/>
  <c r="G96" i="2"/>
  <c r="G95" i="2" s="1"/>
  <c r="G94" i="2" s="1"/>
  <c r="G93" i="2" s="1"/>
  <c r="G92" i="2" s="1"/>
  <c r="G90" i="2"/>
  <c r="G89" i="2"/>
  <c r="G87" i="2"/>
  <c r="G86" i="2"/>
  <c r="G80" i="2"/>
  <c r="G68" i="2" s="1"/>
  <c r="G78" i="2"/>
  <c r="L78" i="2" s="1"/>
  <c r="G76" i="2"/>
  <c r="L76" i="2" s="1"/>
  <c r="G73" i="2"/>
  <c r="G70" i="2"/>
  <c r="G69" i="2"/>
  <c r="G64" i="2"/>
  <c r="G63" i="2" s="1"/>
  <c r="G58" i="2"/>
  <c r="G57" i="2"/>
  <c r="G56" i="2" s="1"/>
  <c r="G55" i="2" s="1"/>
  <c r="G54" i="2" s="1"/>
  <c r="G50" i="2"/>
  <c r="G49" i="2" s="1"/>
  <c r="G48" i="2" s="1"/>
  <c r="G47" i="2" s="1"/>
  <c r="G46" i="2" s="1"/>
  <c r="G45" i="2" s="1"/>
  <c r="G33" i="2"/>
  <c r="G32" i="2" s="1"/>
  <c r="G31" i="2" s="1"/>
  <c r="G30" i="2" s="1"/>
  <c r="G29" i="2" s="1"/>
  <c r="G27" i="2"/>
  <c r="L27" i="2" s="1"/>
  <c r="G25" i="2"/>
  <c r="G22" i="2"/>
  <c r="G21" i="2" s="1"/>
  <c r="G268" i="1"/>
  <c r="G291" i="1"/>
  <c r="G290" i="1" s="1"/>
  <c r="G289" i="1" s="1"/>
  <c r="G307" i="1"/>
  <c r="G258" i="1"/>
  <c r="G78" i="1"/>
  <c r="G300" i="1"/>
  <c r="G339" i="1"/>
  <c r="G27" i="1"/>
  <c r="G278" i="1"/>
  <c r="G277" i="1" s="1"/>
  <c r="G274" i="1"/>
  <c r="G241" i="1"/>
  <c r="G240" i="1" s="1"/>
  <c r="G186" i="1"/>
  <c r="G185" i="1"/>
  <c r="G184" i="1" s="1"/>
  <c r="G183" i="1" s="1"/>
  <c r="G182" i="1" s="1"/>
  <c r="G168" i="1"/>
  <c r="G167" i="1" s="1"/>
  <c r="G166" i="1" s="1"/>
  <c r="G165" i="1" s="1"/>
  <c r="G164" i="1" s="1"/>
  <c r="G163" i="1" s="1"/>
  <c r="G281" i="1"/>
  <c r="G280" i="1" s="1"/>
  <c r="G265" i="1"/>
  <c r="G260" i="1"/>
  <c r="G337" i="1"/>
  <c r="G76" i="1"/>
  <c r="G73" i="1"/>
  <c r="G273" i="1"/>
  <c r="G272" i="1"/>
  <c r="G263" i="1"/>
  <c r="G262" i="1" s="1"/>
  <c r="G203" i="1"/>
  <c r="G202" i="1" s="1"/>
  <c r="G149" i="1"/>
  <c r="G148" i="1" s="1"/>
  <c r="G136" i="1"/>
  <c r="G135" i="1" s="1"/>
  <c r="G298" i="1"/>
  <c r="G297" i="1" s="1"/>
  <c r="G295" i="1"/>
  <c r="G294" i="1" s="1"/>
  <c r="G124" i="1"/>
  <c r="G123" i="1" s="1"/>
  <c r="G256" i="1"/>
  <c r="G255" i="1" s="1"/>
  <c r="G285" i="1"/>
  <c r="G284" i="1" s="1"/>
  <c r="G283" i="1" s="1"/>
  <c r="G267" i="1"/>
  <c r="G70" i="1"/>
  <c r="G69" i="1" s="1"/>
  <c r="G50" i="1"/>
  <c r="G49" i="1" s="1"/>
  <c r="G48" i="1" s="1"/>
  <c r="G47" i="1" s="1"/>
  <c r="G46" i="1" s="1"/>
  <c r="G45" i="1" s="1"/>
  <c r="G22" i="1"/>
  <c r="G21" i="1" s="1"/>
  <c r="G20" i="1" s="1"/>
  <c r="G19" i="1" s="1"/>
  <c r="G25" i="1"/>
  <c r="G33" i="1"/>
  <c r="G32" i="1"/>
  <c r="G31" i="1" s="1"/>
  <c r="G30" i="1" s="1"/>
  <c r="G29" i="1" s="1"/>
  <c r="G58" i="1"/>
  <c r="G57" i="1" s="1"/>
  <c r="G56" i="1" s="1"/>
  <c r="G55" i="1" s="1"/>
  <c r="G54" i="1" s="1"/>
  <c r="G64" i="1"/>
  <c r="G63" i="1"/>
  <c r="G62" i="1" s="1"/>
  <c r="G61" i="1" s="1"/>
  <c r="G80" i="1"/>
  <c r="G87" i="1"/>
  <c r="G86" i="1"/>
  <c r="G90" i="1"/>
  <c r="G89" i="1" s="1"/>
  <c r="G96" i="1"/>
  <c r="G95" i="1" s="1"/>
  <c r="G94" i="1" s="1"/>
  <c r="G93" i="1" s="1"/>
  <c r="G92" i="1" s="1"/>
  <c r="G103" i="1"/>
  <c r="G102" i="1"/>
  <c r="G106" i="1"/>
  <c r="G105" i="1" s="1"/>
  <c r="G112" i="1"/>
  <c r="G111" i="1" s="1"/>
  <c r="G110" i="1" s="1"/>
  <c r="G109" i="1" s="1"/>
  <c r="G108" i="1" s="1"/>
  <c r="G118" i="1"/>
  <c r="G117" i="1"/>
  <c r="G116" i="1" s="1"/>
  <c r="G115" i="1" s="1"/>
  <c r="G114" i="1" s="1"/>
  <c r="G130" i="1"/>
  <c r="G129" i="1" s="1"/>
  <c r="G133" i="1"/>
  <c r="G140" i="1"/>
  <c r="G139" i="1" s="1"/>
  <c r="G143" i="1"/>
  <c r="G142" i="1" s="1"/>
  <c r="G146" i="1"/>
  <c r="G145" i="1" s="1"/>
  <c r="G152" i="1"/>
  <c r="G151" i="1" s="1"/>
  <c r="G158" i="1"/>
  <c r="G160" i="1"/>
  <c r="G171" i="1"/>
  <c r="G177" i="1"/>
  <c r="G176" i="1" s="1"/>
  <c r="G175" i="1" s="1"/>
  <c r="G174" i="1" s="1"/>
  <c r="G173" i="1" s="1"/>
  <c r="G180" i="1"/>
  <c r="G179" i="1"/>
  <c r="G193" i="1"/>
  <c r="G192" i="1" s="1"/>
  <c r="G191" i="1" s="1"/>
  <c r="G200" i="1"/>
  <c r="G199" i="1"/>
  <c r="G195" i="1" s="1"/>
  <c r="G211" i="1"/>
  <c r="G210" i="1" s="1"/>
  <c r="G217" i="1"/>
  <c r="G216" i="1" s="1"/>
  <c r="G220" i="1"/>
  <c r="G219" i="1" s="1"/>
  <c r="G223" i="1"/>
  <c r="G222" i="1" s="1"/>
  <c r="G226" i="1"/>
  <c r="G225" i="1" s="1"/>
  <c r="G229" i="1"/>
  <c r="G228" i="1" s="1"/>
  <c r="G232" i="1"/>
  <c r="G231" i="1" s="1"/>
  <c r="G235" i="1"/>
  <c r="G234" i="1" s="1"/>
  <c r="G238" i="1"/>
  <c r="G237" i="1" s="1"/>
  <c r="G245" i="1"/>
  <c r="G244" i="1" s="1"/>
  <c r="G243" i="1" s="1"/>
  <c r="G248" i="1"/>
  <c r="G247" i="1"/>
  <c r="G253" i="1"/>
  <c r="G252" i="1"/>
  <c r="G305" i="1"/>
  <c r="G315" i="1"/>
  <c r="G314" i="1" s="1"/>
  <c r="G313" i="1" s="1"/>
  <c r="G312" i="1" s="1"/>
  <c r="G311" i="1" s="1"/>
  <c r="G310" i="1" s="1"/>
  <c r="G309" i="1" s="1"/>
  <c r="G323" i="1"/>
  <c r="G322" i="1"/>
  <c r="G321" i="1" s="1"/>
  <c r="G320" i="1" s="1"/>
  <c r="G319" i="1" s="1"/>
  <c r="G318" i="1" s="1"/>
  <c r="G330" i="1"/>
  <c r="G329" i="1"/>
  <c r="G328" i="1" s="1"/>
  <c r="G327" i="1" s="1"/>
  <c r="G326" i="1" s="1"/>
  <c r="G325" i="1" s="1"/>
  <c r="G335" i="1"/>
  <c r="G334" i="1" s="1"/>
  <c r="G333" i="1" s="1"/>
  <c r="G332" i="1" s="1"/>
  <c r="G122" i="1"/>
  <c r="G121" i="1" s="1"/>
  <c r="G120" i="1" s="1"/>
  <c r="G157" i="1"/>
  <c r="G156" i="1" s="1"/>
  <c r="G155" i="1" s="1"/>
  <c r="G154" i="1" s="1"/>
  <c r="G85" i="2"/>
  <c r="G84" i="2" s="1"/>
  <c r="K122" i="2"/>
  <c r="K121" i="2" s="1"/>
  <c r="K166" i="2"/>
  <c r="K21" i="2"/>
  <c r="K20" i="2" s="1"/>
  <c r="L268" i="2"/>
  <c r="L330" i="2"/>
  <c r="K329" i="2"/>
  <c r="G294" i="2"/>
  <c r="L295" i="2"/>
  <c r="G83" i="2"/>
  <c r="G148" i="2"/>
  <c r="L149" i="2"/>
  <c r="K85" i="2"/>
  <c r="L112" i="2"/>
  <c r="L220" i="2"/>
  <c r="K219" i="2"/>
  <c r="L118" i="2"/>
  <c r="K117" i="2"/>
  <c r="L160" i="2"/>
  <c r="L143" i="2"/>
  <c r="L222" i="2"/>
  <c r="L277" i="2"/>
  <c r="L64" i="2"/>
  <c r="L145" i="2"/>
  <c r="K191" i="2"/>
  <c r="L192" i="2"/>
  <c r="L278" i="2"/>
  <c r="K165" i="2"/>
  <c r="G304" i="1"/>
  <c r="G303" i="1" s="1"/>
  <c r="G302" i="1" s="1"/>
  <c r="L70" i="2"/>
  <c r="K69" i="2"/>
  <c r="L69" i="2" s="1"/>
  <c r="L146" i="2"/>
  <c r="L168" i="2"/>
  <c r="L200" i="2"/>
  <c r="K199" i="2"/>
  <c r="L122" i="2"/>
  <c r="L73" i="2"/>
  <c r="L203" i="2"/>
  <c r="L232" i="2"/>
  <c r="K231" i="2"/>
  <c r="L231" i="2"/>
  <c r="L285" i="2"/>
  <c r="K284" i="2"/>
  <c r="K68" i="2"/>
  <c r="K67" i="2" s="1"/>
  <c r="K135" i="2"/>
  <c r="K255" i="2"/>
  <c r="L255" i="2"/>
  <c r="K297" i="2"/>
  <c r="L58" i="2"/>
  <c r="L180" i="2"/>
  <c r="L229" i="2"/>
  <c r="L33" i="2"/>
  <c r="L124" i="2"/>
  <c r="K202" i="2"/>
  <c r="L202" i="2"/>
  <c r="K234" i="2"/>
  <c r="K322" i="2"/>
  <c r="L158" i="2"/>
  <c r="K63" i="2"/>
  <c r="K111" i="2"/>
  <c r="K142" i="2"/>
  <c r="L142" i="2" s="1"/>
  <c r="K185" i="2"/>
  <c r="L193" i="2"/>
  <c r="L217" i="2"/>
  <c r="L241" i="2"/>
  <c r="K334" i="2"/>
  <c r="K105" i="2"/>
  <c r="L105" i="2"/>
  <c r="K267" i="2"/>
  <c r="L267" i="2" s="1"/>
  <c r="K62" i="2"/>
  <c r="K283" i="2"/>
  <c r="L191" i="2"/>
  <c r="K101" i="2"/>
  <c r="K164" i="2"/>
  <c r="K321" i="2"/>
  <c r="L329" i="2"/>
  <c r="K328" i="2"/>
  <c r="K333" i="2"/>
  <c r="L334" i="2"/>
  <c r="K84" i="2"/>
  <c r="K83" i="2"/>
  <c r="K110" i="2"/>
  <c r="K109" i="2" s="1"/>
  <c r="K108" i="2" s="1"/>
  <c r="K116" i="2"/>
  <c r="K184" i="2"/>
  <c r="L135" i="2"/>
  <c r="K132" i="2"/>
  <c r="K195" i="2"/>
  <c r="K100" i="2"/>
  <c r="K190" i="2"/>
  <c r="K320" i="2"/>
  <c r="K327" i="2"/>
  <c r="K332" i="2"/>
  <c r="K115" i="2"/>
  <c r="K183" i="2"/>
  <c r="K61" i="2"/>
  <c r="K163" i="2"/>
  <c r="K114" i="2"/>
  <c r="K99" i="2"/>
  <c r="K326" i="2"/>
  <c r="K182" i="2"/>
  <c r="K319" i="2"/>
  <c r="K325" i="2"/>
  <c r="G321" i="2" l="1"/>
  <c r="L322" i="2"/>
  <c r="G195" i="2"/>
  <c r="L199" i="2"/>
  <c r="G332" i="2"/>
  <c r="L332" i="2" s="1"/>
  <c r="L333" i="2"/>
  <c r="K66" i="2"/>
  <c r="L66" i="2" s="1"/>
  <c r="L67" i="2"/>
  <c r="L121" i="2"/>
  <c r="K120" i="2"/>
  <c r="L120" i="2" s="1"/>
  <c r="G206" i="1"/>
  <c r="G205" i="1" s="1"/>
  <c r="G85" i="1"/>
  <c r="G116" i="2"/>
  <c r="L117" i="2"/>
  <c r="G132" i="1"/>
  <c r="G128" i="1" s="1"/>
  <c r="G127" i="1" s="1"/>
  <c r="G126" i="1" s="1"/>
  <c r="G101" i="1"/>
  <c r="G100" i="1" s="1"/>
  <c r="G99" i="1" s="1"/>
  <c r="K31" i="2"/>
  <c r="L32" i="2"/>
  <c r="K318" i="2"/>
  <c r="L195" i="2"/>
  <c r="G293" i="1"/>
  <c r="G190" i="1"/>
  <c r="G189" i="1" s="1"/>
  <c r="G162" i="1" s="1"/>
  <c r="G18" i="1"/>
  <c r="G62" i="2"/>
  <c r="L63" i="2"/>
  <c r="L68" i="2"/>
  <c r="G67" i="2"/>
  <c r="G66" i="2" s="1"/>
  <c r="L102" i="2"/>
  <c r="G101" i="2"/>
  <c r="G283" i="2"/>
  <c r="L283" i="2" s="1"/>
  <c r="L284" i="2"/>
  <c r="G293" i="2"/>
  <c r="L225" i="2"/>
  <c r="K206" i="2"/>
  <c r="G190" i="2"/>
  <c r="G110" i="2"/>
  <c r="L111" i="2"/>
  <c r="G327" i="2"/>
  <c r="L328" i="2"/>
  <c r="G68" i="1"/>
  <c r="G67" i="1" s="1"/>
  <c r="G66" i="1" s="1"/>
  <c r="G60" i="1" s="1"/>
  <c r="L21" i="2"/>
  <c r="G20" i="2"/>
  <c r="G19" i="2" s="1"/>
  <c r="G18" i="2" s="1"/>
  <c r="G82" i="2"/>
  <c r="K19" i="2"/>
  <c r="G271" i="1"/>
  <c r="G251" i="1" s="1"/>
  <c r="G250" i="1" s="1"/>
  <c r="G165" i="2"/>
  <c r="L166" i="2"/>
  <c r="G184" i="2"/>
  <c r="L185" i="2"/>
  <c r="L57" i="2"/>
  <c r="K56" i="2"/>
  <c r="L228" i="2"/>
  <c r="K312" i="2"/>
  <c r="K243" i="2"/>
  <c r="G128" i="2"/>
  <c r="G127" i="2" s="1"/>
  <c r="G126" i="2" s="1"/>
  <c r="L216" i="2"/>
  <c r="G206" i="2"/>
  <c r="G205" i="2" s="1"/>
  <c r="L157" i="2"/>
  <c r="K156" i="2"/>
  <c r="G139" i="2"/>
  <c r="L139" i="2" s="1"/>
  <c r="G225" i="2"/>
  <c r="G234" i="2"/>
  <c r="L234" i="2" s="1"/>
  <c r="G244" i="2"/>
  <c r="G243" i="2" s="1"/>
  <c r="G314" i="2"/>
  <c r="L248" i="2"/>
  <c r="G237" i="2"/>
  <c r="L237" i="2" s="1"/>
  <c r="K49" i="2"/>
  <c r="K176" i="2"/>
  <c r="K252" i="2"/>
  <c r="L263" i="2"/>
  <c r="K129" i="2"/>
  <c r="K273" i="2"/>
  <c r="K303" i="2"/>
  <c r="L206" i="2" l="1"/>
  <c r="K205" i="2"/>
  <c r="L62" i="2"/>
  <c r="G61" i="2"/>
  <c r="K175" i="2"/>
  <c r="L176" i="2"/>
  <c r="G164" i="2"/>
  <c r="L165" i="2"/>
  <c r="G17" i="1"/>
  <c r="G115" i="2"/>
  <c r="L116" i="2"/>
  <c r="K48" i="2"/>
  <c r="L49" i="2"/>
  <c r="K60" i="2"/>
  <c r="G326" i="2"/>
  <c r="L327" i="2"/>
  <c r="G100" i="2"/>
  <c r="L101" i="2"/>
  <c r="K302" i="2"/>
  <c r="L303" i="2"/>
  <c r="K55" i="2"/>
  <c r="L56" i="2"/>
  <c r="G109" i="2"/>
  <c r="L110" i="2"/>
  <c r="K272" i="2"/>
  <c r="L273" i="2"/>
  <c r="L243" i="2"/>
  <c r="L20" i="2"/>
  <c r="K30" i="2"/>
  <c r="L31" i="2"/>
  <c r="G83" i="1"/>
  <c r="G82" i="1" s="1"/>
  <c r="G84" i="1"/>
  <c r="G320" i="2"/>
  <c r="L321" i="2"/>
  <c r="L252" i="2"/>
  <c r="K128" i="2"/>
  <c r="L129" i="2"/>
  <c r="K155" i="2"/>
  <c r="L156" i="2"/>
  <c r="L244" i="2"/>
  <c r="L19" i="2"/>
  <c r="G189" i="2"/>
  <c r="L190" i="2"/>
  <c r="G98" i="1"/>
  <c r="G341" i="1" s="1"/>
  <c r="G313" i="2"/>
  <c r="L314" i="2"/>
  <c r="K311" i="2"/>
  <c r="G183" i="2"/>
  <c r="L184" i="2"/>
  <c r="G251" i="2"/>
  <c r="G250" i="2" s="1"/>
  <c r="G99" i="2" l="1"/>
  <c r="L100" i="2"/>
  <c r="L48" i="2"/>
  <c r="K47" i="2"/>
  <c r="G182" i="2"/>
  <c r="L183" i="2"/>
  <c r="L155" i="2"/>
  <c r="K154" i="2"/>
  <c r="L154" i="2" s="1"/>
  <c r="L55" i="2"/>
  <c r="K54" i="2"/>
  <c r="L54" i="2" s="1"/>
  <c r="G319" i="2"/>
  <c r="L320" i="2"/>
  <c r="G325" i="2"/>
  <c r="L326" i="2"/>
  <c r="G114" i="2"/>
  <c r="L114" i="2" s="1"/>
  <c r="L115" i="2"/>
  <c r="G60" i="2"/>
  <c r="G17" i="2" s="1"/>
  <c r="L61" i="2"/>
  <c r="L128" i="2"/>
  <c r="K127" i="2"/>
  <c r="L272" i="2"/>
  <c r="K271" i="2"/>
  <c r="K293" i="2"/>
  <c r="L293" i="2" s="1"/>
  <c r="L302" i="2"/>
  <c r="L205" i="2"/>
  <c r="K174" i="2"/>
  <c r="L175" i="2"/>
  <c r="K310" i="2"/>
  <c r="G312" i="2"/>
  <c r="L313" i="2"/>
  <c r="L30" i="2"/>
  <c r="K29" i="2"/>
  <c r="G108" i="2"/>
  <c r="L108" i="2" s="1"/>
  <c r="L109" i="2"/>
  <c r="G163" i="2"/>
  <c r="L164" i="2"/>
  <c r="K309" i="2" l="1"/>
  <c r="L271" i="2"/>
  <c r="K251" i="2"/>
  <c r="L29" i="2"/>
  <c r="K18" i="2"/>
  <c r="L182" i="2"/>
  <c r="G173" i="2"/>
  <c r="L174" i="2"/>
  <c r="K173" i="2"/>
  <c r="L127" i="2"/>
  <c r="K126" i="2"/>
  <c r="G318" i="2"/>
  <c r="L318" i="2" s="1"/>
  <c r="L319" i="2"/>
  <c r="K46" i="2"/>
  <c r="L47" i="2"/>
  <c r="G162" i="2"/>
  <c r="L163" i="2"/>
  <c r="G311" i="2"/>
  <c r="L312" i="2"/>
  <c r="L60" i="2"/>
  <c r="L325" i="2"/>
  <c r="G98" i="2"/>
  <c r="L99" i="2"/>
  <c r="L18" i="2" l="1"/>
  <c r="L251" i="2"/>
  <c r="K250" i="2"/>
  <c r="L126" i="2"/>
  <c r="K98" i="2"/>
  <c r="L98" i="2" s="1"/>
  <c r="L173" i="2"/>
  <c r="K45" i="2"/>
  <c r="L45" i="2" s="1"/>
  <c r="L46" i="2"/>
  <c r="G310" i="2"/>
  <c r="L311" i="2"/>
  <c r="L250" i="2" l="1"/>
  <c r="K189" i="2"/>
  <c r="K17" i="2"/>
  <c r="L17" i="2" s="1"/>
  <c r="G309" i="2"/>
  <c r="L310" i="2"/>
  <c r="G341" i="2" l="1"/>
  <c r="L309" i="2"/>
  <c r="L189" i="2"/>
  <c r="K162" i="2"/>
  <c r="L162" i="2" l="1"/>
  <c r="K341" i="2"/>
  <c r="L341" i="2" s="1"/>
</calcChain>
</file>

<file path=xl/sharedStrings.xml><?xml version="1.0" encoding="utf-8"?>
<sst xmlns="http://schemas.openxmlformats.org/spreadsheetml/2006/main" count="3253" uniqueCount="354">
  <si>
    <t>к решению городской Думы</t>
  </si>
  <si>
    <t>города Княгинино</t>
  </si>
  <si>
    <t>Княгининского района</t>
  </si>
  <si>
    <t>Нижегородской области</t>
  </si>
  <si>
    <t>"О бюджете города Княгинино на 2022 год"</t>
  </si>
  <si>
    <t>Ведомственная структура расходов бюджета города Княгинино на 2022 год</t>
  </si>
  <si>
    <t>(тыс.рублей)</t>
  </si>
  <si>
    <t>Наименование</t>
  </si>
  <si>
    <t>Код бюджетной классификации</t>
  </si>
  <si>
    <t>Сумма</t>
  </si>
  <si>
    <t>Ведомство</t>
  </si>
  <si>
    <t>Раздел</t>
  </si>
  <si>
    <t>Подраздел</t>
  </si>
  <si>
    <t>Целевая статья расходов</t>
  </si>
  <si>
    <t>Вид расходов</t>
  </si>
  <si>
    <t>Администрация города Княгинино</t>
  </si>
  <si>
    <t>Общегосударственные вопросы</t>
  </si>
  <si>
    <t>01</t>
  </si>
  <si>
    <t>00</t>
  </si>
  <si>
    <t>00 0 00 00000</t>
  </si>
  <si>
    <t>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</si>
  <si>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</si>
  <si>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</si>
  <si>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города Княгинино Княгининского района Нижегородской области " Развитие сферы благоустройства территории города Княгинино Княгининского района Нижегородской области" на 2020-2024 годы</t>
  </si>
  <si>
    <t>23 0 00 00000</t>
  </si>
  <si>
    <t>Подпрограмма "Обеспечение реализации муниципальной программы"</t>
  </si>
  <si>
    <t>23 3 00 00000</t>
  </si>
  <si>
    <t>Содержание и обеспечение деятельности аппарата управления</t>
  </si>
  <si>
    <t>23 3 01 00000</t>
  </si>
  <si>
    <t>Расходы на обеспечение функций исполнительно-распорядительного органа муниципального образования</t>
  </si>
  <si>
    <t>23 3 01 00190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</si>
  <si>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</si>
  <si>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</si>
  <si>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</si>
  <si>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</si>
  <si>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Глава администрации муниципального образования</t>
  </si>
  <si>
    <t>23 3 01 08000</t>
  </si>
  <si>
    <t>Непрограммные расходы</t>
  </si>
  <si>
    <t>77 0 00 00000</t>
  </si>
  <si>
    <t>Непрограммное направление деятельности</t>
  </si>
  <si>
    <t>77 7 00 00000</t>
  </si>
  <si>
    <t>Реализация функций органов местного самоуправления</t>
  </si>
  <si>
    <t>77 7 04 00000</t>
  </si>
  <si>
    <t>Иные межбюджетные трансферты бюджетам муниципальных районов из бюджетов поселений  на осущестление части полномочий по решению вопросов местного значения в соответствии с заключенными соглашениями</t>
  </si>
  <si>
    <t>77 7 04 06000</t>
  </si>
  <si>
    <t>Межбюджетные трансферты</t>
  </si>
  <si>
    <t>500</t>
  </si>
  <si>
    <t>в том числе:</t>
  </si>
  <si>
    <t>иные межбюджетные трансферты на передачу полномочий в части владения, пользования и распоряжения муниципальной собственностью города</t>
  </si>
  <si>
    <t>иные межбюджетные трансферты на передачу полномочий в части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</si>
  <si>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иные межбюджетные трансферты на передачу полномочий в части обеспечения,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создания условий для жилищного строительства, осуществления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</si>
  <si>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иные межбюджетные трансферты на передачу полномочий в части формирования архивных фондов поселения</t>
  </si>
  <si>
    <t>иные межбюджетные трансферты на передачу полномочий по организации и осуществлению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</si>
  <si>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иные межбюджетные трансферты на передачу полномочий в части осуществления закупок товаров, работ, услуг для обеспечения муниципальных нужд</t>
  </si>
  <si>
    <t>иные межбюджетные трансферты на передачу полномочий по осуществлению полномочий по назначению, перерасчету, индексации и возобновлению пенсии за выслугу лицам, замещавшим муниципальные должности и должности муниципальной службы в городе</t>
  </si>
  <si>
    <t>иные межбюджетные трансферты на передачу полномочий в сфере организации похоронного дела</t>
  </si>
  <si>
    <t>иные межбюджетные трансферты на передачу полномочий по осуществлению муниципального земельного контроля</t>
  </si>
  <si>
    <t>иные межбюджетные трансферты на передачу полномочий по осуществлению внутреннего муниципального финансового 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</si>
  <si>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</si>
  <si>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</si>
  <si>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из бюджетов поселений  бюджету муниципального района на осущестление части полномочий по решению вопросов местного значения в соответствии с заключенными соглашениями</t>
  </si>
  <si>
    <t>иные межбюджетные трансферты на передачу полномочий по осуществлению внешнего муниципального контроля</t>
  </si>
  <si>
    <t>Резервные фонды</t>
  </si>
  <si>
    <t>11</t>
  </si>
  <si>
    <t xml:space="preserve">Резервный фонд </t>
  </si>
  <si>
    <t>77 7 04 23000</t>
  </si>
  <si>
    <t>Иные бюджетные ассигнования</t>
  </si>
  <si>
    <t>800</t>
  </si>
  <si>
    <t>Другие общегосударственные вопросы</t>
  </si>
  <si>
    <t>13</t>
  </si>
  <si>
    <t>Муниципальная программа города Княгинино Княгининского района Нижегородской области " Безопасный город" на 2020-2024 годы</t>
  </si>
  <si>
    <t>14 0 00 00000</t>
  </si>
  <si>
    <t>Подпрограмма "Обеспечение пожарной безопасности на территории города Княгинино"</t>
  </si>
  <si>
    <t>14 1 00 00000</t>
  </si>
  <si>
    <t>Обслуживание и ремонт пожарной сигнализации в здании администрации города Княгинино</t>
  </si>
  <si>
    <t>14 1 01 00000</t>
  </si>
  <si>
    <t>Расходы на обеспечение населенных пунктов первичными мерами пожарной безопасности</t>
  </si>
  <si>
    <t>14 1 01 25310</t>
  </si>
  <si>
    <t>Прочие выплаты по обязательствам государства</t>
  </si>
  <si>
    <t>77 7 04 26000</t>
  </si>
  <si>
    <t>Национальная безопасность и правоохранительная деятельность</t>
  </si>
  <si>
    <t>03</t>
  </si>
  <si>
    <t>Обеспечение пожарной безопасности</t>
  </si>
  <si>
    <t>10</t>
  </si>
  <si>
    <t>Изготовление памяток по пожарной безопасности в городе Княгинино</t>
  </si>
  <si>
    <t>14 1 03 00000</t>
  </si>
  <si>
    <t>14 1 03 25310</t>
  </si>
  <si>
    <t>Оборудование естественных (искусственных) водоисточников г. Княгинино</t>
  </si>
  <si>
    <t>14 1 04 00000</t>
  </si>
  <si>
    <t>14 1 04 25310</t>
  </si>
  <si>
    <t>Другие вопросы в области национальной безопасности и правоохранительной деятельности</t>
  </si>
  <si>
    <t>14</t>
  </si>
  <si>
    <t>Подпрограмма"Профилактика терроризма и экстремизма в городе Княгинино "</t>
  </si>
  <si>
    <t>14 3 00 00000</t>
  </si>
  <si>
    <t>Изготовление и распространение среди жителей города Княгинино памяток по предупреждению актов терроризма, и по профилактике экстремизма</t>
  </si>
  <si>
    <t>14 3 01 00000</t>
  </si>
  <si>
    <t>Мероприятия по противодействию терроризму и экстремизму</t>
  </si>
  <si>
    <t>14 3 01 25050</t>
  </si>
  <si>
    <t>Национальная экономика</t>
  </si>
  <si>
    <t>Общеэкономические вопросы</t>
  </si>
  <si>
    <t>Муниципальная программа города Княгинино Княгининского района Нижегородской области "Социальная поддержка граждан города Княгинино Княгининского района Нижегородской области" на 2020-2024 годы</t>
  </si>
  <si>
    <t>24 0 00 00000</t>
  </si>
  <si>
    <t>Подпрограмма "Содействие занятости населения в городе Княгинино"</t>
  </si>
  <si>
    <t>24 2 00 00000</t>
  </si>
  <si>
    <t xml:space="preserve">Организация временного трудоустройства безработных граждан </t>
  </si>
  <si>
    <t>24 2 01 00000</t>
  </si>
  <si>
    <t>Расходы на проведение мероприятий по временному трудоустройству безработных граждан</t>
  </si>
  <si>
    <t>24 2 01 25120</t>
  </si>
  <si>
    <t>Предоставление субсидий бюджетным, автономным учреждениям и иным некоммерческим организациям</t>
  </si>
  <si>
    <t>600</t>
  </si>
  <si>
    <t>Организация временной занятости несовершеннолетних граждан</t>
  </si>
  <si>
    <t>24 2 02 00000</t>
  </si>
  <si>
    <t>Расходы на проведение мероприятий по временному трудоустройству несовершеннолетних граждан в возрасте от 14 до 18 лет</t>
  </si>
  <si>
    <t>24 2 02 25110</t>
  </si>
  <si>
    <t>Топливно-энергетический комплекс</t>
  </si>
  <si>
    <t>02</t>
  </si>
  <si>
    <t>Подпрограмма "Благоустройство и озеленение территории города Княгинино"</t>
  </si>
  <si>
    <t>23 1 00 00000</t>
  </si>
  <si>
    <t>Обслуживание газопроводов</t>
  </si>
  <si>
    <t>23 1 05 00000</t>
  </si>
  <si>
    <t>Мероприятия в топливно-энергетической области</t>
  </si>
  <si>
    <t>23 1 05 25080</t>
  </si>
  <si>
    <t>Водное хозяйство</t>
  </si>
  <si>
    <t>Дорожное хозяйство (дорожные фонды)</t>
  </si>
  <si>
    <t>09</t>
  </si>
  <si>
    <t>Подпрограмма "Повышение безопасности дорожного движения в городе Княгинино"</t>
  </si>
  <si>
    <t>14 2 00 000000</t>
  </si>
  <si>
    <t>Дорожная разметка пешеходных переходов и искуственных неровностей</t>
  </si>
  <si>
    <t>14 2 02 00000</t>
  </si>
  <si>
    <t>Мероприятия в области дорожного хозяйства</t>
  </si>
  <si>
    <t>14 2 02 25100</t>
  </si>
  <si>
    <t>Капитальный ремонт и ремонт автомобильных дорог общего пользования местного значения и искуственных сооружений на них</t>
  </si>
  <si>
    <t>14 2 03 00000</t>
  </si>
  <si>
    <t>14 2 03 25100</t>
  </si>
  <si>
    <t>Предоставление субсидии бюджетным, автономным учреждениям и иным некоммерческим организациям</t>
  </si>
  <si>
    <t>Содержание автомобильных дорог</t>
  </si>
  <si>
    <t>14 2 04 00000</t>
  </si>
  <si>
    <t>14 2 04 25100</t>
  </si>
  <si>
    <t>Страховая премия по ОСАГО</t>
  </si>
  <si>
    <t>14 2 05 00000</t>
  </si>
  <si>
    <t>14 2 05 25100</t>
  </si>
  <si>
    <t>Разработка технических паспортов на автомобильные дороги общего пользования местного значения</t>
  </si>
  <si>
    <t>14 2 07 00000</t>
  </si>
  <si>
    <t>14 2 07 25100</t>
  </si>
  <si>
    <t xml:space="preserve">Выполнение проектных и изыскательских работ по объекту: «Строительство автомобильных дорог в жилом микрорайоне «Северный» в г. Княгинино Нижегородской области» </t>
  </si>
  <si>
    <t>14 2 10 00000</t>
  </si>
  <si>
    <t>Строительство, реконструкция, проектно-изыскательские работы и разработка проектно-сметной документации объектов капитального строительства</t>
  </si>
  <si>
    <t>14 2 10 28950</t>
  </si>
  <si>
    <t>Капитальные вложения в объекты государственной (муниципальной) собственности</t>
  </si>
  <si>
    <t>400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</si>
  <si>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</si>
  <si>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</si>
  <si>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</si>
  <si>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77 7 04 25030</t>
  </si>
  <si>
    <t>77 7 04 25060</t>
  </si>
  <si>
    <t>Жилищно-коммунальное хозяйство</t>
  </si>
  <si>
    <t>05</t>
  </si>
  <si>
    <t>Жилищное хозяйство</t>
  </si>
  <si>
    <t>Обеспечение проведения мероприятий по капитальному ремонту многоквартирных домов</t>
  </si>
  <si>
    <t>77 7 04 09601</t>
  </si>
  <si>
    <t>Коммунальное хозяйство</t>
  </si>
  <si>
    <t>Создание (обустройство) контейнерных площадок в г. Княгинино</t>
  </si>
  <si>
    <t>23 1 11 00000</t>
  </si>
  <si>
    <t>Расходы на создание (обустройство) контейнерных площадок</t>
  </si>
  <si>
    <t>23 1 11 S2670</t>
  </si>
  <si>
    <t>Закупка товаров, работ и улуг для обеспечения государственных (муниципальных) нужд</t>
  </si>
  <si>
    <t xml:space="preserve">Приобретение мусорных контейнеров и (или) бункеров </t>
  </si>
  <si>
    <t>23 1 16 00000</t>
  </si>
  <si>
    <t>Расходы на приобретение мусорных контейнеров и (или) бункеров</t>
  </si>
  <si>
    <t>23 1 16 74700</t>
  </si>
  <si>
    <t>Благоустройство</t>
  </si>
  <si>
    <t>Выполнение мероприятий, исключающих возможности перехода огня при лесных и торфяных пожарах на здания и сооружения</t>
  </si>
  <si>
    <t>14 1 02 00000</t>
  </si>
  <si>
    <t>14 1 02 25310</t>
  </si>
  <si>
    <t>14 2 00 00000</t>
  </si>
  <si>
    <t>Капитальный ремонт и ремонт тротуаров в городе Княгинино</t>
  </si>
  <si>
    <t>Прочие мероприятия по благоустройству населений</t>
  </si>
  <si>
    <t>14 2 07 25350</t>
  </si>
  <si>
    <t>Зимнее содержание тротуаров</t>
  </si>
  <si>
    <t>14 2 06 00000</t>
  </si>
  <si>
    <t>Мероприятия по благоустройству территории поселения</t>
  </si>
  <si>
    <t>14 2 06 25350</t>
  </si>
  <si>
    <t>Приобретение светильников</t>
  </si>
  <si>
    <t>13 1 01 00000</t>
  </si>
  <si>
    <t>Уличное освещение</t>
  </si>
  <si>
    <t>13 1 01 25330</t>
  </si>
  <si>
    <t>Оплата электроэнергии по уличному освещению</t>
  </si>
  <si>
    <t>23 1 01 00000</t>
  </si>
  <si>
    <t>23 1 01 25330</t>
  </si>
  <si>
    <t>Содержание зеленых насаждений</t>
  </si>
  <si>
    <t>13 1 04 00000</t>
  </si>
  <si>
    <t>Озеленение</t>
  </si>
  <si>
    <t>13 1 04 25340</t>
  </si>
  <si>
    <t>Вывоз несанкционированных свалок</t>
  </si>
  <si>
    <t>23 1 03 00000</t>
  </si>
  <si>
    <t>23 1 03 25350</t>
  </si>
  <si>
    <t>Покос сорной растительности</t>
  </si>
  <si>
    <t>23 1 04 00000</t>
  </si>
  <si>
    <t>23 1 04 25350</t>
  </si>
  <si>
    <t>Услуги крана</t>
  </si>
  <si>
    <t>23 1 06 00000</t>
  </si>
  <si>
    <t>23 1 06 25350</t>
  </si>
  <si>
    <t>Приобретение электроматериалов</t>
  </si>
  <si>
    <t>23 1 07 00000</t>
  </si>
  <si>
    <t>23 1 07 25330</t>
  </si>
  <si>
    <t>Приобретение запасных частей к трактору МТЗ - 82</t>
  </si>
  <si>
    <t>23 1 08 00000</t>
  </si>
  <si>
    <t>23 1 08 25350</t>
  </si>
  <si>
    <t>Выолнение работ по ремонту и содержанию "Вечного огня" на мемориале (в части газификации), расположенном по адресу: г. Княгинино, центральная площадь</t>
  </si>
  <si>
    <t>23 1 09 00000</t>
  </si>
  <si>
    <t>23 1 09 25350</t>
  </si>
  <si>
    <t>Приобретение запасных частей</t>
  </si>
  <si>
    <t>23 1 10 00000</t>
  </si>
  <si>
    <t>23 1 10 25350</t>
  </si>
  <si>
    <t>Ремонт пешеходных мостов</t>
  </si>
  <si>
    <t>Подпрограмма "Развитие услуг в сфере похоронного дела в городе Княгинино"</t>
  </si>
  <si>
    <t>23 2 00 00000</t>
  </si>
  <si>
    <t>Дератизация и аккарицидная обработка территории кладбищ в городе Княгинино</t>
  </si>
  <si>
    <t>23 2 01 00000</t>
  </si>
  <si>
    <t>Мероприятия по содержанию мест захоронения</t>
  </si>
  <si>
    <t>23 2 01 25320</t>
  </si>
  <si>
    <t>Вывоз твердых бытовых отходов с территории кладбищ города Княгинино</t>
  </si>
  <si>
    <t>23 2 02 00000</t>
  </si>
  <si>
    <t>23 2 02 25320</t>
  </si>
  <si>
    <t>Муниципальная программа города Княгинино Княгининского района Нижегородской области "Формирование современной городской среды на территории  города Княгинино Княгининского района Нижегородской области на 2017-2024 годы"</t>
  </si>
  <si>
    <t>26 0 00 00000</t>
  </si>
  <si>
    <t>Формирование современной городской среды на территории города Княгинино Княгининского района Нижегородской области</t>
  </si>
  <si>
    <t>26 1 00 00000</t>
  </si>
  <si>
    <t>Обустройство мест массового отдыха населения (городских парков)</t>
  </si>
  <si>
    <t>26 1 01 00000</t>
  </si>
  <si>
    <t>26 1 01 25350</t>
  </si>
  <si>
    <t>Поощрение лучших проектов создания комфортной городской среды</t>
  </si>
  <si>
    <t>26 1 05 00000</t>
  </si>
  <si>
    <t>Расходы на  поощрение муниципальных образований-победителей Всероссийского конкурса лучших проектов создания комфортной городской среды</t>
  </si>
  <si>
    <t>26 1 05 74650</t>
  </si>
  <si>
    <t>Содержание  объектов благоустройства и общественных территорий</t>
  </si>
  <si>
    <t>26 1 06 00000</t>
  </si>
  <si>
    <t>Расходы на содержание объектов благоустройства и общественных территорий</t>
  </si>
  <si>
    <t>Субсидии бюджетным учреждениям</t>
  </si>
  <si>
    <t xml:space="preserve">   в том числе за счет  средств областного бюджета</t>
  </si>
  <si>
    <t xml:space="preserve">   в том числе за счет  средств  бюджета города</t>
  </si>
  <si>
    <t>Поддержка муниципальных программ формирования современной городской среды</t>
  </si>
  <si>
    <t>Расходы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</si>
  <si>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   в том числе за счет средств федерального бюджета</t>
  </si>
  <si>
    <t>Расходы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</t>
  </si>
  <si>
    <t xml:space="preserve">Муниципальная программа города Княгинино Княгининского района Нижегородской области "Борьба с борщевиком на територии города Княгинино" </t>
  </si>
  <si>
    <t>Подпрограмма "Борьба с борщевиком на територии города Княгинино"</t>
  </si>
  <si>
    <t>32 0 00 00000</t>
  </si>
  <si>
    <t>Расходы на обработку территории населенных пунктов поселений Княгининского муниципального района от борщевика Сосновского</t>
  </si>
  <si>
    <t>32 1 00 00000</t>
  </si>
  <si>
    <t>Другие вопросы в области жилищно-коммунального хозяйства</t>
  </si>
  <si>
    <t>Обеспечение деятельности муниципальных учреждений Княгининского района</t>
  </si>
  <si>
    <t>77 7 02 00000</t>
  </si>
  <si>
    <t>Расходы на обеспечение деятельности муниципальных учреждений</t>
  </si>
  <si>
    <t>77 7 02 00590</t>
  </si>
  <si>
    <t>Культура и кинематография</t>
  </si>
  <si>
    <t>08</t>
  </si>
  <si>
    <t>Культура</t>
  </si>
  <si>
    <t>Иные межбюджетные трансферты  из бюджетов поселений бюджету муниципального района  на осуществление части полномочий по решению вопросов местного значения в соответствии с заключенными  соглашениями</t>
  </si>
  <si>
    <t>иные межбюджетные трансферты на передачу полномочий в части организации библиотечного обслуживания населения, комплектования и обеспечения сохранности библиотечных фондов библиотек города</t>
  </si>
  <si>
    <t>Социальная политика</t>
  </si>
  <si>
    <t>Пенсионное обеспечение</t>
  </si>
  <si>
    <t>Ежемесячная доплата к пенсиям лицам, замещавшим муниципальные должности Княгининского района Нижегородской области</t>
  </si>
  <si>
    <t>77 7 04 29980</t>
  </si>
  <si>
    <t>Социальное обеспечение и иные выплаты населению</t>
  </si>
  <si>
    <t>300</t>
  </si>
  <si>
    <t>Физческая культура и спорт</t>
  </si>
  <si>
    <t>Массовый спорт</t>
  </si>
  <si>
    <t>Подпрограмма "Улучшение условий и охраны труда в муниципальном автономном учреждении города Княгинино"</t>
  </si>
  <si>
    <t>24 1 00 00000</t>
  </si>
  <si>
    <t>Обеспечение реализации мероприятий по улучшению условий и охраны труда, проведению специальной оценки условий труда, внедрению систем управления охраной труда и профессиональными рисками в муниципальных учреждениях города</t>
  </si>
  <si>
    <t>24 1 01 00000</t>
  </si>
  <si>
    <t>Расходы на реализацию мероприятий по улучшению условий и охраны труда</t>
  </si>
  <si>
    <t>24 1 01 25200</t>
  </si>
  <si>
    <t>Муниципальная программа города Княгинино Княгининского района Нижегородской области "Развитие физической культуры и спорта на территории города Княгинино Княгининского района Нижегородской области" на 2020-2024 годы</t>
  </si>
  <si>
    <t>25 0 00 00000</t>
  </si>
  <si>
    <t>Подпрограмма "Развитие физической культуры и массового спорта, развитие спорта высших достижений"</t>
  </si>
  <si>
    <t>25 1 00 00000</t>
  </si>
  <si>
    <t>Содержание физкультурно-оздоровительного комплекса «Молодежный»</t>
  </si>
  <si>
    <t>25 1 01 00000</t>
  </si>
  <si>
    <t xml:space="preserve">Расходы на обеспечение деятельности муниципальных учреждений </t>
  </si>
  <si>
    <t>25 1 01 00590</t>
  </si>
  <si>
    <t>ВСЕГО</t>
  </si>
  <si>
    <t>23 1 19 00000</t>
  </si>
  <si>
    <t>23 1 19 25350</t>
  </si>
  <si>
    <t>Приложение 3</t>
  </si>
  <si>
    <t>на передачу бюджетных полномочий финансового органа поселения , полномочий в части  контроля в сфере закупок в соответствии с частью 5 статьи 99 Федерального закона от 05.04.2013 N 44-ФЗ "О контрактной системе в сфере закупок товаров, работ, услуг для обеспечения государственных и муниципальных нужд", в части размещения информации муниципального образования поселения на Едином портале в соответствии с приказом Министерства финансов Российской Федерации от 28.12.2016 г. №243н «О составе и порядке размещения и предоставления информации на едином портале бюджетной системы Российской Федерации»</t>
  </si>
  <si>
    <t>в части ведения бюджетного учета и формирования бюджетной отчетности</t>
  </si>
  <si>
    <t>Реализация проекта создания комфортной городской среды в г.Княгинино «Студенческий луг»</t>
  </si>
  <si>
    <t>26 1 04 00000</t>
  </si>
  <si>
    <t>26 1 04 25350</t>
  </si>
  <si>
    <t>26 1 06 S2820</t>
  </si>
  <si>
    <t>32 1 01 25351</t>
  </si>
  <si>
    <t>26 1 F2 00000</t>
  </si>
  <si>
    <t>26 1 F2 55550</t>
  </si>
  <si>
    <t>26 1 F2 54240</t>
  </si>
  <si>
    <t xml:space="preserve">Благоустройство дворовых территорий </t>
  </si>
  <si>
    <t>26 1 02 S2980</t>
  </si>
  <si>
    <t>26 1 02 00000</t>
  </si>
  <si>
    <t>14 2 03 S2210</t>
  </si>
  <si>
    <t xml:space="preserve">Транспорт 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</si>
  <si>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по муниципальным маршрутам в границах города Княгинино Княгининского района Нижегородской области</t>
  </si>
  <si>
    <t>37 0 00 00000</t>
  </si>
  <si>
    <t>37 1 00 00000</t>
  </si>
  <si>
    <t>37 1 01 25090</t>
  </si>
  <si>
    <t xml:space="preserve">Муниципальная программа города Княгинино Княгининского района Нижегородской области "Развитие пассажирского автомобильного транспорта общего пользования на территории города Княгинино Княгининского района Нижегородской области на 2022-2024гг " </t>
  </si>
  <si>
    <t xml:space="preserve">Подпрограмма "Развитие пассажирского автомобильного транспорта общего пользования на территории города Княгинино </t>
  </si>
  <si>
    <t>37 1 01 00000</t>
  </si>
  <si>
    <t xml:space="preserve">Отдельные мероприятия в области автомобильного транспорта </t>
  </si>
  <si>
    <t>Проведение экспертизы сметной документации по объекту "Ремонт автомобильных дорог общего пользования местного значения в городе Княгинино Княгининского района Нижегородской области "</t>
  </si>
  <si>
    <t>14 2 08 25100</t>
  </si>
  <si>
    <t>14 2 08 00000</t>
  </si>
  <si>
    <t xml:space="preserve">Приобретение щебня для благоустройства </t>
  </si>
  <si>
    <t>14 2 11 00000</t>
  </si>
  <si>
    <t>14 2 06 22000</t>
  </si>
  <si>
    <t xml:space="preserve">Благоустройство общественных территорий территорий </t>
  </si>
  <si>
    <t>26 1 03 00000</t>
  </si>
  <si>
    <t>26 1 03 22000</t>
  </si>
  <si>
    <t xml:space="preserve">   в том числе за счет  средств  районного бюджета</t>
  </si>
  <si>
    <t xml:space="preserve">Содержание и обслуживание муниципальной казны </t>
  </si>
  <si>
    <t>77 7 04 25000</t>
  </si>
  <si>
    <t xml:space="preserve"> </t>
  </si>
  <si>
    <t xml:space="preserve">Расходы на обеспечение деятельности муниципальных учреждений за счет средств на поддержку территорий </t>
  </si>
  <si>
    <t>25 1 01 22000</t>
  </si>
  <si>
    <t>26 1 02 25350</t>
  </si>
  <si>
    <t>26 1 03 25350</t>
  </si>
  <si>
    <t xml:space="preserve">Софинансирование дополнительных расходов программ формирования современной городской среды </t>
  </si>
  <si>
    <t>Расходы на софинансирование дополнительных расходов , связанных с реализацией государственных программ субъектов Российской Федерации и муниципальных программ формирования современной городской среды</t>
  </si>
  <si>
    <t>26 1 07 00000</t>
  </si>
  <si>
    <t>26 1 07 02500</t>
  </si>
  <si>
    <t xml:space="preserve">иные межбюджетные трансферты на передачу полномочий в части владения, пользования и распоряжения муниципальной собственностью города  </t>
  </si>
  <si>
    <t xml:space="preserve">иные межбюджетные трансферты на передачу полномочий в части участия в организации деятельности по накоплению ( в том числе реальному накоплению) и транспортированию твердых коммунальных отходов   </t>
  </si>
  <si>
    <t>Текущее содержание и обслуживание наружных сетей уличного освещения города Княгинино</t>
  </si>
  <si>
    <t>23 1 20 00000</t>
  </si>
  <si>
    <t>23 1 20 25330</t>
  </si>
  <si>
    <t>26 1 06 02400</t>
  </si>
  <si>
    <t xml:space="preserve">Проведение ремонта дворовых территорий в муниципальных образованиях Нижегородской области </t>
  </si>
  <si>
    <t>Расходы на выплату заработной платы (с начислениями на нее) работникам муниципальных учреждений и органов местного самоуправления</t>
  </si>
  <si>
    <t>23 3 01 S4090</t>
  </si>
  <si>
    <t>25 1 01 S4090</t>
  </si>
  <si>
    <t xml:space="preserve">Расходы за счет иных межбюджетных трансфертов из резервного фонда Правительства Российской Федерации на создание комфортной городской среды в малых городах и исторических поселениях- победителях Всероссийского конкурса лучших проектов создания комфортной городской среды </t>
  </si>
  <si>
    <t>26 1 F2 5424F</t>
  </si>
  <si>
    <t>Оценка недвижимости ,признание прав и регулирование отношений по муниципальной собственности</t>
  </si>
  <si>
    <t>77 7 04 25020</t>
  </si>
  <si>
    <t xml:space="preserve">Расходы на софинансирование дополнительных расходов поселений Княгининского муниципального района , связанных с проведением ремонта дворовых территорий </t>
  </si>
  <si>
    <t>26 1 02 02700</t>
  </si>
  <si>
    <t>Расходы на выплату заработной платы ( с начислениями на нее) работникам муниципальных учреждений и органов местного самоуправления</t>
  </si>
  <si>
    <t>77 7 02 S4090</t>
  </si>
  <si>
    <t xml:space="preserve">   *</t>
  </si>
  <si>
    <t xml:space="preserve"> от 23.12.2021 г. № 36 ( в редакции решения Совета  депутатов Княгининского                                                                                                                                                                                                      муниципального округа Нижегородской области от  __________ №_____)</t>
  </si>
  <si>
    <t>Исполнено 2022 г</t>
  </si>
  <si>
    <t>План 2022 г</t>
  </si>
  <si>
    <t>% исполнения</t>
  </si>
  <si>
    <t>Приложение 2                                                                    к решению Совета депутатов  Княгининского муниципального округа Нижегородской области                                   от 22.08.2023 №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</si>
</sst>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0000"/>
  </numFmts>
  <fonts count="15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1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45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49" fontId="3" fillId="2" borderId="0" xfId="0" applyNumberFormat="1" applyFont="1" applyFill="1" applyBorder="1"/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 wrapText="1"/>
    </xf>
    <xf numFmtId="0" fontId="4" fillId="2" borderId="0" xfId="0" applyFont="1" applyFill="1"/>
    <xf numFmtId="0" fontId="2" fillId="2" borderId="0" xfId="0" applyFont="1" applyFill="1" applyAlignment="1">
      <alignment horizontal="justify" vertical="top" wrapText="1"/>
    </xf>
    <xf numFmtId="0" fontId="3" fillId="2" borderId="2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justify" wrapText="1"/>
    </xf>
    <xf numFmtId="49" fontId="2" fillId="2" borderId="1" xfId="0" applyNumberFormat="1" applyFont="1" applyFill="1" applyBorder="1" applyAlignment="1">
      <alignment horizontal="justify" vertical="top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justify" wrapText="1"/>
    </xf>
    <xf numFmtId="165" fontId="3" fillId="2" borderId="1" xfId="0" applyNumberFormat="1" applyFont="1" applyFill="1" applyBorder="1" applyAlignment="1">
      <alignment horizontal="justify" vertical="top" wrapText="1"/>
    </xf>
    <xf numFmtId="164" fontId="1" fillId="2" borderId="0" xfId="0" applyNumberFormat="1" applyFont="1" applyFill="1"/>
    <xf numFmtId="0" fontId="3" fillId="2" borderId="1" xfId="0" applyNumberFormat="1" applyFont="1" applyFill="1" applyBorder="1" applyAlignment="1">
      <alignment horizontal="justify" wrapText="1"/>
    </xf>
    <xf numFmtId="49" fontId="1" fillId="2" borderId="0" xfId="0" applyNumberFormat="1" applyFont="1" applyFill="1"/>
    <xf numFmtId="0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justify" wrapText="1"/>
    </xf>
    <xf numFmtId="49" fontId="1" fillId="2" borderId="1" xfId="0" applyNumberFormat="1" applyFont="1" applyFill="1" applyBorder="1" applyAlignment="1">
      <alignment horizontal="justify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justify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justify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7" fillId="2" borderId="2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justify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2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 wrapText="1"/>
    </xf>
    <xf numFmtId="0" fontId="2" fillId="3" borderId="0" xfId="0" applyFont="1" applyFill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top" wrapText="1"/>
    </xf>
    <xf numFmtId="0" fontId="3" fillId="2" borderId="4" xfId="0" applyFont="1" applyFill="1" applyBorder="1" applyAlignment="1"/>
    <xf numFmtId="0" fontId="9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4" fillId="2" borderId="0" xfId="0" applyFont="1" applyFill="1"/>
    <xf numFmtId="49" fontId="3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/>
    <xf numFmtId="0" fontId="2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/>
    <xf numFmtId="49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top" wrapText="1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justify" vertical="top" wrapText="1"/>
    </xf>
    <xf numFmtId="49" fontId="2" fillId="6" borderId="1" xfId="0" applyNumberFormat="1" applyFont="1" applyFill="1" applyBorder="1" applyAlignment="1">
      <alignment horizontal="justify" vertical="center" wrapText="1"/>
    </xf>
    <xf numFmtId="49" fontId="1" fillId="6" borderId="1" xfId="0" applyNumberFormat="1" applyFont="1" applyFill="1" applyBorder="1" applyAlignment="1">
      <alignment horizontal="justify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11" fillId="3" borderId="0" xfId="0" applyFont="1" applyFill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right" vertical="top" wrapText="1"/>
    </xf>
    <xf numFmtId="0" fontId="0" fillId="3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4"/>
  <sheetViews>
    <sheetView topLeftCell="A333" zoomScale="80" zoomScaleNormal="80" workbookViewId="0">
      <selection activeCell="L271" sqref="L271"/>
    </sheetView>
  </sheetViews>
  <sheetFormatPr defaultColWidth="50.44140625" defaultRowHeight="13.8" outlineLevelRow="1" x14ac:dyDescent="0.25"/>
  <cols>
    <col min="1" max="1" width="64" style="15" customWidth="1"/>
    <col min="2" max="2" width="8.109375" style="15" customWidth="1"/>
    <col min="3" max="3" width="7.88671875" style="14" customWidth="1"/>
    <col min="4" max="4" width="8" style="14" customWidth="1"/>
    <col min="5" max="5" width="16.88671875" style="14" customWidth="1"/>
    <col min="6" max="6" width="10.44140625" style="14" customWidth="1"/>
    <col min="7" max="7" width="15.44140625" style="14" customWidth="1"/>
    <col min="8" max="8" width="0.5546875" style="14" hidden="1" customWidth="1"/>
    <col min="9" max="9" width="0.33203125" style="14" hidden="1" customWidth="1"/>
    <col min="10" max="10" width="0.44140625" style="14" hidden="1" customWidth="1"/>
    <col min="11" max="11" width="3" style="14" customWidth="1"/>
    <col min="12" max="16384" width="50.44140625" style="14"/>
  </cols>
  <sheetData>
    <row r="1" spans="1:9" ht="12.75" customHeight="1" x14ac:dyDescent="0.25"/>
    <row r="2" spans="1:9" ht="15.6" x14ac:dyDescent="0.3">
      <c r="C2" s="16" t="s">
        <v>285</v>
      </c>
    </row>
    <row r="3" spans="1:9" ht="15.6" x14ac:dyDescent="0.3">
      <c r="C3" s="17" t="s">
        <v>0</v>
      </c>
    </row>
    <row r="4" spans="1:9" ht="15.6" x14ac:dyDescent="0.3">
      <c r="C4" s="17" t="s">
        <v>1</v>
      </c>
    </row>
    <row r="5" spans="1:9" ht="18.75" customHeight="1" x14ac:dyDescent="0.3">
      <c r="C5" s="17" t="s">
        <v>2</v>
      </c>
    </row>
    <row r="6" spans="1:9" ht="18" customHeight="1" x14ac:dyDescent="0.3">
      <c r="C6" s="17" t="s">
        <v>3</v>
      </c>
    </row>
    <row r="7" spans="1:9" ht="18" customHeight="1" x14ac:dyDescent="0.3">
      <c r="C7" s="17" t="s">
        <v>4</v>
      </c>
    </row>
    <row r="8" spans="1:9" ht="36" customHeight="1" x14ac:dyDescent="0.25">
      <c r="C8" s="137" t="s">
        <v>349</v>
      </c>
      <c r="D8" s="138"/>
      <c r="E8" s="138"/>
      <c r="F8" s="138"/>
      <c r="G8" s="138"/>
      <c r="H8" s="138"/>
      <c r="I8" s="138"/>
    </row>
    <row r="9" spans="1:9" ht="30" customHeight="1" x14ac:dyDescent="0.25">
      <c r="C9" s="138"/>
      <c r="D9" s="138"/>
      <c r="E9" s="138"/>
      <c r="F9" s="138"/>
      <c r="G9" s="138"/>
      <c r="H9" s="138"/>
      <c r="I9" s="138"/>
    </row>
    <row r="10" spans="1:9" ht="30" customHeight="1" x14ac:dyDescent="0.25">
      <c r="A10" s="139" t="s">
        <v>5</v>
      </c>
      <c r="B10" s="139"/>
      <c r="C10" s="139"/>
      <c r="D10" s="139"/>
      <c r="E10" s="139"/>
      <c r="F10" s="139"/>
      <c r="G10" s="139"/>
    </row>
    <row r="11" spans="1:9" ht="15.75" customHeight="1" x14ac:dyDescent="0.25">
      <c r="A11" s="139"/>
      <c r="B11" s="139"/>
      <c r="C11" s="139"/>
      <c r="D11" s="139"/>
      <c r="E11" s="139"/>
      <c r="F11" s="139"/>
      <c r="G11" s="139"/>
    </row>
    <row r="12" spans="1:9" ht="15.75" customHeight="1" x14ac:dyDescent="0.3">
      <c r="A12" s="18"/>
      <c r="B12" s="18"/>
      <c r="C12" s="18"/>
      <c r="D12" s="18"/>
      <c r="E12" s="18"/>
      <c r="F12" s="19" t="s">
        <v>6</v>
      </c>
      <c r="G12" s="17"/>
    </row>
    <row r="13" spans="1:9" ht="15.75" customHeight="1" x14ac:dyDescent="0.25">
      <c r="A13" s="140" t="s">
        <v>7</v>
      </c>
      <c r="B13" s="141" t="s">
        <v>8</v>
      </c>
      <c r="C13" s="141"/>
      <c r="D13" s="141"/>
      <c r="E13" s="141"/>
      <c r="F13" s="141"/>
      <c r="G13" s="140" t="s">
        <v>9</v>
      </c>
    </row>
    <row r="14" spans="1:9" ht="10.35" customHeight="1" x14ac:dyDescent="0.25">
      <c r="A14" s="140"/>
      <c r="B14" s="140" t="s">
        <v>10</v>
      </c>
      <c r="C14" s="142" t="s">
        <v>11</v>
      </c>
      <c r="D14" s="142" t="s">
        <v>12</v>
      </c>
      <c r="E14" s="142" t="s">
        <v>13</v>
      </c>
      <c r="F14" s="142" t="s">
        <v>14</v>
      </c>
      <c r="G14" s="140"/>
    </row>
    <row r="15" spans="1:9" ht="37.5" customHeight="1" x14ac:dyDescent="0.25">
      <c r="A15" s="140"/>
      <c r="B15" s="140"/>
      <c r="C15" s="142"/>
      <c r="D15" s="142"/>
      <c r="E15" s="142"/>
      <c r="F15" s="142"/>
      <c r="G15" s="140"/>
    </row>
    <row r="16" spans="1:9" ht="20.25" customHeight="1" x14ac:dyDescent="0.25">
      <c r="A16" s="20" t="s">
        <v>15</v>
      </c>
      <c r="B16" s="107">
        <v>119</v>
      </c>
      <c r="C16" s="109"/>
      <c r="D16" s="109"/>
      <c r="E16" s="109"/>
      <c r="F16" s="109"/>
      <c r="G16" s="21"/>
    </row>
    <row r="17" spans="1:11" ht="19.5" customHeight="1" x14ac:dyDescent="0.3">
      <c r="A17" s="118" t="s">
        <v>16</v>
      </c>
      <c r="B17" s="127"/>
      <c r="C17" s="120" t="s">
        <v>17</v>
      </c>
      <c r="D17" s="120" t="s">
        <v>18</v>
      </c>
      <c r="E17" s="120" t="s">
        <v>19</v>
      </c>
      <c r="F17" s="120" t="s">
        <v>20</v>
      </c>
      <c r="G17" s="116">
        <f>G18+G45+G54+G60</f>
        <v>5544.9</v>
      </c>
    </row>
    <row r="18" spans="1:11" ht="56.25" customHeight="1" x14ac:dyDescent="0.3">
      <c r="A18" s="23" t="s">
        <v>21</v>
      </c>
      <c r="B18" s="24"/>
      <c r="C18" s="22" t="s">
        <v>17</v>
      </c>
      <c r="D18" s="22" t="s">
        <v>22</v>
      </c>
      <c r="E18" s="22" t="s">
        <v>19</v>
      </c>
      <c r="F18" s="22" t="s">
        <v>20</v>
      </c>
      <c r="G18" s="6">
        <f>G19+G29</f>
        <v>3800.2</v>
      </c>
    </row>
    <row r="19" spans="1:11" s="25" customFormat="1" ht="78.75" customHeight="1" x14ac:dyDescent="0.3">
      <c r="A19" s="23" t="s">
        <v>23</v>
      </c>
      <c r="B19" s="24"/>
      <c r="C19" s="22" t="s">
        <v>17</v>
      </c>
      <c r="D19" s="22" t="s">
        <v>22</v>
      </c>
      <c r="E19" s="22" t="s">
        <v>24</v>
      </c>
      <c r="F19" s="22" t="s">
        <v>20</v>
      </c>
      <c r="G19" s="6">
        <f>G20</f>
        <v>3711.2</v>
      </c>
    </row>
    <row r="20" spans="1:11" s="25" customFormat="1" ht="31.2" x14ac:dyDescent="0.3">
      <c r="A20" s="23" t="s">
        <v>25</v>
      </c>
      <c r="B20" s="24"/>
      <c r="C20" s="22" t="s">
        <v>17</v>
      </c>
      <c r="D20" s="22" t="s">
        <v>22</v>
      </c>
      <c r="E20" s="22" t="s">
        <v>26</v>
      </c>
      <c r="F20" s="22" t="s">
        <v>20</v>
      </c>
      <c r="G20" s="6">
        <f>G21</f>
        <v>3711.2</v>
      </c>
    </row>
    <row r="21" spans="1:11" s="25" customFormat="1" ht="31.2" x14ac:dyDescent="0.3">
      <c r="A21" s="26" t="s">
        <v>27</v>
      </c>
      <c r="B21" s="24"/>
      <c r="C21" s="4" t="s">
        <v>17</v>
      </c>
      <c r="D21" s="4" t="s">
        <v>22</v>
      </c>
      <c r="E21" s="4" t="s">
        <v>28</v>
      </c>
      <c r="F21" s="4" t="s">
        <v>20</v>
      </c>
      <c r="G21" s="6">
        <f>G22+G25+G27</f>
        <v>3711.2</v>
      </c>
    </row>
    <row r="22" spans="1:11" ht="40.5" customHeight="1" x14ac:dyDescent="0.3">
      <c r="A22" s="27" t="s">
        <v>29</v>
      </c>
      <c r="B22" s="28"/>
      <c r="C22" s="10" t="s">
        <v>17</v>
      </c>
      <c r="D22" s="10" t="s">
        <v>22</v>
      </c>
      <c r="E22" s="10" t="s">
        <v>30</v>
      </c>
      <c r="F22" s="10" t="s">
        <v>20</v>
      </c>
      <c r="G22" s="1">
        <f>G23+G24</f>
        <v>2495.5</v>
      </c>
    </row>
    <row r="23" spans="1:11" ht="62.4" x14ac:dyDescent="0.3">
      <c r="A23" s="27" t="s">
        <v>31</v>
      </c>
      <c r="B23" s="28"/>
      <c r="C23" s="10" t="s">
        <v>17</v>
      </c>
      <c r="D23" s="10" t="s">
        <v>22</v>
      </c>
      <c r="E23" s="10" t="s">
        <v>30</v>
      </c>
      <c r="F23" s="10" t="s">
        <v>32</v>
      </c>
      <c r="G23" s="114">
        <v>2086.6999999999998</v>
      </c>
    </row>
    <row r="24" spans="1:11" ht="31.2" x14ac:dyDescent="0.3">
      <c r="A24" s="27" t="s">
        <v>33</v>
      </c>
      <c r="B24" s="28"/>
      <c r="C24" s="29" t="s">
        <v>17</v>
      </c>
      <c r="D24" s="29" t="s">
        <v>22</v>
      </c>
      <c r="E24" s="29" t="s">
        <v>30</v>
      </c>
      <c r="F24" s="29" t="s">
        <v>34</v>
      </c>
      <c r="G24" s="114">
        <v>408.8</v>
      </c>
      <c r="K24" s="14" t="s">
        <v>321</v>
      </c>
    </row>
    <row r="25" spans="1:11" ht="15.6" x14ac:dyDescent="0.3">
      <c r="A25" s="27" t="s">
        <v>35</v>
      </c>
      <c r="B25" s="28"/>
      <c r="C25" s="29" t="s">
        <v>17</v>
      </c>
      <c r="D25" s="29" t="s">
        <v>22</v>
      </c>
      <c r="E25" s="10" t="s">
        <v>36</v>
      </c>
      <c r="F25" s="29" t="s">
        <v>20</v>
      </c>
      <c r="G25" s="1">
        <f>G26</f>
        <v>1165.0999999999999</v>
      </c>
    </row>
    <row r="26" spans="1:11" ht="62.4" x14ac:dyDescent="0.3">
      <c r="A26" s="27" t="s">
        <v>31</v>
      </c>
      <c r="B26" s="28"/>
      <c r="C26" s="29" t="s">
        <v>17</v>
      </c>
      <c r="D26" s="29" t="s">
        <v>22</v>
      </c>
      <c r="E26" s="10" t="s">
        <v>36</v>
      </c>
      <c r="F26" s="29" t="s">
        <v>32</v>
      </c>
      <c r="G26" s="114">
        <v>1165.0999999999999</v>
      </c>
    </row>
    <row r="27" spans="1:11" ht="50.25" customHeight="1" x14ac:dyDescent="0.3">
      <c r="A27" s="64" t="s">
        <v>337</v>
      </c>
      <c r="B27" s="28"/>
      <c r="C27" s="29" t="s">
        <v>17</v>
      </c>
      <c r="D27" s="29" t="s">
        <v>22</v>
      </c>
      <c r="E27" s="90" t="s">
        <v>338</v>
      </c>
      <c r="F27" s="29" t="s">
        <v>20</v>
      </c>
      <c r="G27" s="13">
        <f>G28</f>
        <v>50.6</v>
      </c>
    </row>
    <row r="28" spans="1:11" ht="51.75" customHeight="1" x14ac:dyDescent="0.3">
      <c r="A28" s="64" t="s">
        <v>337</v>
      </c>
      <c r="B28" s="28"/>
      <c r="C28" s="29" t="s">
        <v>17</v>
      </c>
      <c r="D28" s="29" t="s">
        <v>22</v>
      </c>
      <c r="E28" s="90" t="s">
        <v>338</v>
      </c>
      <c r="F28" s="29" t="s">
        <v>32</v>
      </c>
      <c r="G28" s="114">
        <v>50.6</v>
      </c>
    </row>
    <row r="29" spans="1:11" ht="15.6" x14ac:dyDescent="0.3">
      <c r="A29" s="30" t="s">
        <v>37</v>
      </c>
      <c r="B29" s="24"/>
      <c r="C29" s="22" t="s">
        <v>17</v>
      </c>
      <c r="D29" s="22" t="s">
        <v>22</v>
      </c>
      <c r="E29" s="22" t="s">
        <v>38</v>
      </c>
      <c r="F29" s="22" t="s">
        <v>20</v>
      </c>
      <c r="G29" s="6">
        <f>G30</f>
        <v>89</v>
      </c>
    </row>
    <row r="30" spans="1:11" ht="15.6" x14ac:dyDescent="0.3">
      <c r="A30" s="30" t="s">
        <v>39</v>
      </c>
      <c r="B30" s="24"/>
      <c r="C30" s="22" t="s">
        <v>17</v>
      </c>
      <c r="D30" s="22" t="s">
        <v>22</v>
      </c>
      <c r="E30" s="22" t="s">
        <v>40</v>
      </c>
      <c r="F30" s="22" t="s">
        <v>20</v>
      </c>
      <c r="G30" s="6">
        <f>G31</f>
        <v>89</v>
      </c>
    </row>
    <row r="31" spans="1:11" ht="15.6" x14ac:dyDescent="0.3">
      <c r="A31" s="30" t="s">
        <v>41</v>
      </c>
      <c r="B31" s="24"/>
      <c r="C31" s="22" t="s">
        <v>17</v>
      </c>
      <c r="D31" s="22" t="s">
        <v>22</v>
      </c>
      <c r="E31" s="22" t="s">
        <v>42</v>
      </c>
      <c r="F31" s="22" t="s">
        <v>20</v>
      </c>
      <c r="G31" s="6">
        <f>G32</f>
        <v>89</v>
      </c>
    </row>
    <row r="32" spans="1:11" ht="78" x14ac:dyDescent="0.3">
      <c r="A32" s="49" t="s">
        <v>43</v>
      </c>
      <c r="B32" s="24"/>
      <c r="C32" s="22" t="s">
        <v>17</v>
      </c>
      <c r="D32" s="22" t="s">
        <v>22</v>
      </c>
      <c r="E32" s="22" t="s">
        <v>44</v>
      </c>
      <c r="F32" s="22" t="s">
        <v>20</v>
      </c>
      <c r="G32" s="6">
        <f>G33</f>
        <v>89</v>
      </c>
    </row>
    <row r="33" spans="1:12" s="25" customFormat="1" ht="15.6" x14ac:dyDescent="0.3">
      <c r="A33" s="33" t="s">
        <v>45</v>
      </c>
      <c r="B33" s="24"/>
      <c r="C33" s="22" t="s">
        <v>17</v>
      </c>
      <c r="D33" s="22" t="s">
        <v>22</v>
      </c>
      <c r="E33" s="22" t="s">
        <v>44</v>
      </c>
      <c r="F33" s="22" t="s">
        <v>46</v>
      </c>
      <c r="G33" s="6">
        <f>SUM(G35:G44)</f>
        <v>89</v>
      </c>
    </row>
    <row r="34" spans="1:12" ht="15.6" x14ac:dyDescent="0.3">
      <c r="A34" s="34" t="s">
        <v>47</v>
      </c>
      <c r="B34" s="35"/>
      <c r="C34" s="29"/>
      <c r="D34" s="29"/>
      <c r="E34" s="29"/>
      <c r="F34" s="29"/>
      <c r="G34" s="1"/>
    </row>
    <row r="35" spans="1:12" ht="46.8" x14ac:dyDescent="0.3">
      <c r="A35" s="34" t="s">
        <v>48</v>
      </c>
      <c r="B35" s="32"/>
      <c r="C35" s="29" t="s">
        <v>17</v>
      </c>
      <c r="D35" s="29" t="s">
        <v>22</v>
      </c>
      <c r="E35" s="29" t="s">
        <v>44</v>
      </c>
      <c r="F35" s="29" t="s">
        <v>46</v>
      </c>
      <c r="G35" s="1">
        <v>2.7</v>
      </c>
    </row>
    <row r="36" spans="1:12" ht="78" x14ac:dyDescent="0.3">
      <c r="A36" s="36" t="s">
        <v>49</v>
      </c>
      <c r="B36" s="32"/>
      <c r="C36" s="29" t="s">
        <v>17</v>
      </c>
      <c r="D36" s="29" t="s">
        <v>22</v>
      </c>
      <c r="E36" s="29" t="s">
        <v>44</v>
      </c>
      <c r="F36" s="29" t="s">
        <v>46</v>
      </c>
      <c r="G36" s="1">
        <v>3.5</v>
      </c>
    </row>
    <row r="37" spans="1:12" ht="147" customHeight="1" x14ac:dyDescent="0.3">
      <c r="A37" s="36" t="s">
        <v>50</v>
      </c>
      <c r="B37" s="32"/>
      <c r="C37" s="29" t="s">
        <v>17</v>
      </c>
      <c r="D37" s="29" t="s">
        <v>22</v>
      </c>
      <c r="E37" s="29" t="s">
        <v>44</v>
      </c>
      <c r="F37" s="29" t="s">
        <v>46</v>
      </c>
      <c r="G37" s="1">
        <v>7.2</v>
      </c>
      <c r="K37" s="37"/>
    </row>
    <row r="38" spans="1:12" ht="42.75" customHeight="1" x14ac:dyDescent="0.3">
      <c r="A38" s="36" t="s">
        <v>51</v>
      </c>
      <c r="B38" s="32"/>
      <c r="C38" s="29" t="s">
        <v>17</v>
      </c>
      <c r="D38" s="29" t="s">
        <v>22</v>
      </c>
      <c r="E38" s="29" t="s">
        <v>44</v>
      </c>
      <c r="F38" s="29" t="s">
        <v>46</v>
      </c>
      <c r="G38" s="1">
        <v>1.6</v>
      </c>
      <c r="K38" s="37"/>
      <c r="L38" s="37"/>
    </row>
    <row r="39" spans="1:12" ht="106.5" customHeight="1" x14ac:dyDescent="0.3">
      <c r="A39" s="36" t="s">
        <v>52</v>
      </c>
      <c r="B39" s="32"/>
      <c r="C39" s="29" t="s">
        <v>17</v>
      </c>
      <c r="D39" s="29" t="s">
        <v>22</v>
      </c>
      <c r="E39" s="29" t="s">
        <v>44</v>
      </c>
      <c r="F39" s="29" t="s">
        <v>46</v>
      </c>
      <c r="G39" s="1">
        <v>2.2000000000000002</v>
      </c>
      <c r="L39" s="37"/>
    </row>
    <row r="40" spans="1:12" s="25" customFormat="1" ht="57" customHeight="1" x14ac:dyDescent="0.3">
      <c r="A40" s="36" t="s">
        <v>53</v>
      </c>
      <c r="B40" s="32"/>
      <c r="C40" s="29" t="s">
        <v>17</v>
      </c>
      <c r="D40" s="29" t="s">
        <v>22</v>
      </c>
      <c r="E40" s="29" t="s">
        <v>44</v>
      </c>
      <c r="F40" s="29" t="s">
        <v>46</v>
      </c>
      <c r="G40" s="1">
        <v>34.700000000000003</v>
      </c>
      <c r="L40" s="37"/>
    </row>
    <row r="41" spans="1:12" ht="78" x14ac:dyDescent="0.3">
      <c r="A41" s="34" t="s">
        <v>54</v>
      </c>
      <c r="B41" s="32"/>
      <c r="C41" s="29" t="s">
        <v>17</v>
      </c>
      <c r="D41" s="29" t="s">
        <v>22</v>
      </c>
      <c r="E41" s="29" t="s">
        <v>44</v>
      </c>
      <c r="F41" s="29" t="s">
        <v>46</v>
      </c>
      <c r="G41" s="1">
        <v>2.7</v>
      </c>
      <c r="L41" s="37"/>
    </row>
    <row r="42" spans="1:12" ht="39.75" customHeight="1" x14ac:dyDescent="0.3">
      <c r="A42" s="34" t="s">
        <v>55</v>
      </c>
      <c r="B42" s="32"/>
      <c r="C42" s="29" t="s">
        <v>17</v>
      </c>
      <c r="D42" s="29" t="s">
        <v>22</v>
      </c>
      <c r="E42" s="29" t="s">
        <v>44</v>
      </c>
      <c r="F42" s="29" t="s">
        <v>46</v>
      </c>
      <c r="G42" s="1">
        <v>4.8</v>
      </c>
      <c r="L42" s="37"/>
    </row>
    <row r="43" spans="1:12" ht="31.2" x14ac:dyDescent="0.3">
      <c r="A43" s="34" t="s">
        <v>56</v>
      </c>
      <c r="B43" s="32"/>
      <c r="C43" s="29" t="s">
        <v>17</v>
      </c>
      <c r="D43" s="29" t="s">
        <v>22</v>
      </c>
      <c r="E43" s="29" t="s">
        <v>44</v>
      </c>
      <c r="F43" s="29" t="s">
        <v>46</v>
      </c>
      <c r="G43" s="1">
        <v>1.6</v>
      </c>
      <c r="L43" s="37"/>
    </row>
    <row r="44" spans="1:12" ht="46.8" x14ac:dyDescent="0.3">
      <c r="A44" s="34" t="s">
        <v>57</v>
      </c>
      <c r="B44" s="32"/>
      <c r="C44" s="29" t="s">
        <v>17</v>
      </c>
      <c r="D44" s="29" t="s">
        <v>22</v>
      </c>
      <c r="E44" s="29" t="s">
        <v>44</v>
      </c>
      <c r="F44" s="29" t="s">
        <v>46</v>
      </c>
      <c r="G44" s="1">
        <v>28</v>
      </c>
      <c r="L44" s="37"/>
    </row>
    <row r="45" spans="1:12" ht="53.25" customHeight="1" x14ac:dyDescent="0.3">
      <c r="A45" s="33" t="s">
        <v>58</v>
      </c>
      <c r="B45" s="38"/>
      <c r="C45" s="22" t="s">
        <v>17</v>
      </c>
      <c r="D45" s="22" t="s">
        <v>59</v>
      </c>
      <c r="E45" s="22" t="s">
        <v>19</v>
      </c>
      <c r="F45" s="22" t="s">
        <v>20</v>
      </c>
      <c r="G45" s="6">
        <f>G46</f>
        <v>194.5</v>
      </c>
      <c r="L45" s="37"/>
    </row>
    <row r="46" spans="1:12" s="25" customFormat="1" ht="15.6" x14ac:dyDescent="0.3">
      <c r="A46" s="31" t="s">
        <v>37</v>
      </c>
      <c r="B46" s="38"/>
      <c r="C46" s="29" t="s">
        <v>17</v>
      </c>
      <c r="D46" s="29" t="s">
        <v>59</v>
      </c>
      <c r="E46" s="29" t="s">
        <v>38</v>
      </c>
      <c r="F46" s="29" t="s">
        <v>20</v>
      </c>
      <c r="G46" s="1">
        <f>G47</f>
        <v>194.5</v>
      </c>
      <c r="L46" s="37"/>
    </row>
    <row r="47" spans="1:12" s="25" customFormat="1" ht="15.6" x14ac:dyDescent="0.3">
      <c r="A47" s="31" t="s">
        <v>39</v>
      </c>
      <c r="B47" s="38"/>
      <c r="C47" s="29" t="s">
        <v>17</v>
      </c>
      <c r="D47" s="29" t="s">
        <v>59</v>
      </c>
      <c r="E47" s="29" t="s">
        <v>40</v>
      </c>
      <c r="F47" s="29" t="s">
        <v>20</v>
      </c>
      <c r="G47" s="1">
        <f>G48</f>
        <v>194.5</v>
      </c>
      <c r="L47" s="37"/>
    </row>
    <row r="48" spans="1:12" s="25" customFormat="1" ht="15.6" x14ac:dyDescent="0.3">
      <c r="A48" s="31" t="s">
        <v>41</v>
      </c>
      <c r="B48" s="38"/>
      <c r="C48" s="29" t="s">
        <v>17</v>
      </c>
      <c r="D48" s="29" t="s">
        <v>59</v>
      </c>
      <c r="E48" s="29" t="s">
        <v>42</v>
      </c>
      <c r="F48" s="29" t="s">
        <v>20</v>
      </c>
      <c r="G48" s="1">
        <f>G49</f>
        <v>194.5</v>
      </c>
      <c r="L48" s="37"/>
    </row>
    <row r="49" spans="1:12" ht="62.4" x14ac:dyDescent="0.3">
      <c r="A49" s="34" t="s">
        <v>60</v>
      </c>
      <c r="B49" s="38"/>
      <c r="C49" s="29" t="s">
        <v>17</v>
      </c>
      <c r="D49" s="29" t="s">
        <v>59</v>
      </c>
      <c r="E49" s="29" t="s">
        <v>44</v>
      </c>
      <c r="F49" s="29" t="s">
        <v>20</v>
      </c>
      <c r="G49" s="1">
        <f>G50</f>
        <v>194.5</v>
      </c>
      <c r="L49" s="37"/>
    </row>
    <row r="50" spans="1:12" s="39" customFormat="1" ht="15.6" x14ac:dyDescent="0.3">
      <c r="A50" s="34" t="s">
        <v>45</v>
      </c>
      <c r="B50" s="32"/>
      <c r="C50" s="29" t="s">
        <v>17</v>
      </c>
      <c r="D50" s="29" t="s">
        <v>59</v>
      </c>
      <c r="E50" s="29" t="s">
        <v>44</v>
      </c>
      <c r="F50" s="29" t="s">
        <v>46</v>
      </c>
      <c r="G50" s="1">
        <f>G52+G53</f>
        <v>194.5</v>
      </c>
      <c r="L50" s="37"/>
    </row>
    <row r="51" spans="1:12" ht="15.6" x14ac:dyDescent="0.3">
      <c r="A51" s="34" t="s">
        <v>47</v>
      </c>
      <c r="B51" s="38"/>
      <c r="C51" s="29"/>
      <c r="D51" s="29"/>
      <c r="E51" s="29"/>
      <c r="F51" s="29"/>
      <c r="G51" s="1"/>
    </row>
    <row r="52" spans="1:12" ht="171.6" x14ac:dyDescent="0.3">
      <c r="A52" s="40" t="s">
        <v>286</v>
      </c>
      <c r="B52" s="32"/>
      <c r="C52" s="29" t="s">
        <v>17</v>
      </c>
      <c r="D52" s="29" t="s">
        <v>59</v>
      </c>
      <c r="E52" s="29" t="s">
        <v>44</v>
      </c>
      <c r="F52" s="29" t="s">
        <v>46</v>
      </c>
      <c r="G52" s="1">
        <v>183.3</v>
      </c>
    </row>
    <row r="53" spans="1:12" ht="34.5" customHeight="1" x14ac:dyDescent="0.3">
      <c r="A53" s="41" t="s">
        <v>61</v>
      </c>
      <c r="B53" s="32"/>
      <c r="C53" s="29" t="s">
        <v>17</v>
      </c>
      <c r="D53" s="29" t="s">
        <v>59</v>
      </c>
      <c r="E53" s="29" t="s">
        <v>44</v>
      </c>
      <c r="F53" s="29" t="s">
        <v>46</v>
      </c>
      <c r="G53" s="1">
        <v>11.2</v>
      </c>
    </row>
    <row r="54" spans="1:12" s="25" customFormat="1" ht="21.75" customHeight="1" x14ac:dyDescent="0.3">
      <c r="A54" s="42" t="s">
        <v>62</v>
      </c>
      <c r="B54" s="24"/>
      <c r="C54" s="22" t="s">
        <v>17</v>
      </c>
      <c r="D54" s="22" t="s">
        <v>63</v>
      </c>
      <c r="E54" s="22" t="s">
        <v>19</v>
      </c>
      <c r="F54" s="22" t="s">
        <v>20</v>
      </c>
      <c r="G54" s="21">
        <f>G55</f>
        <v>3</v>
      </c>
    </row>
    <row r="55" spans="1:12" s="25" customFormat="1" ht="22.5" customHeight="1" outlineLevel="1" x14ac:dyDescent="0.3">
      <c r="A55" s="31" t="s">
        <v>37</v>
      </c>
      <c r="B55" s="28"/>
      <c r="C55" s="29" t="s">
        <v>17</v>
      </c>
      <c r="D55" s="29" t="s">
        <v>63</v>
      </c>
      <c r="E55" s="29" t="s">
        <v>38</v>
      </c>
      <c r="F55" s="29" t="s">
        <v>20</v>
      </c>
      <c r="G55" s="43">
        <f>G56</f>
        <v>3</v>
      </c>
    </row>
    <row r="56" spans="1:12" s="25" customFormat="1" ht="21" customHeight="1" outlineLevel="1" x14ac:dyDescent="0.3">
      <c r="A56" s="31" t="s">
        <v>39</v>
      </c>
      <c r="B56" s="28"/>
      <c r="C56" s="29" t="s">
        <v>17</v>
      </c>
      <c r="D56" s="29" t="s">
        <v>63</v>
      </c>
      <c r="E56" s="29" t="s">
        <v>40</v>
      </c>
      <c r="F56" s="29" t="s">
        <v>20</v>
      </c>
      <c r="G56" s="43">
        <f>G57</f>
        <v>3</v>
      </c>
    </row>
    <row r="57" spans="1:12" s="25" customFormat="1" ht="20.25" customHeight="1" outlineLevel="1" x14ac:dyDescent="0.3">
      <c r="A57" s="31" t="s">
        <v>41</v>
      </c>
      <c r="B57" s="28"/>
      <c r="C57" s="29" t="s">
        <v>17</v>
      </c>
      <c r="D57" s="29" t="s">
        <v>63</v>
      </c>
      <c r="E57" s="10" t="s">
        <v>42</v>
      </c>
      <c r="F57" s="29" t="s">
        <v>20</v>
      </c>
      <c r="G57" s="43">
        <f>G58</f>
        <v>3</v>
      </c>
    </row>
    <row r="58" spans="1:12" ht="21.75" customHeight="1" outlineLevel="1" x14ac:dyDescent="0.3">
      <c r="A58" s="44" t="s">
        <v>64</v>
      </c>
      <c r="B58" s="28"/>
      <c r="C58" s="29" t="s">
        <v>17</v>
      </c>
      <c r="D58" s="29" t="s">
        <v>63</v>
      </c>
      <c r="E58" s="10" t="s">
        <v>65</v>
      </c>
      <c r="F58" s="29" t="s">
        <v>20</v>
      </c>
      <c r="G58" s="43">
        <f>G59</f>
        <v>3</v>
      </c>
    </row>
    <row r="59" spans="1:12" ht="23.25" customHeight="1" outlineLevel="1" x14ac:dyDescent="0.3">
      <c r="A59" s="44" t="s">
        <v>66</v>
      </c>
      <c r="B59" s="28"/>
      <c r="C59" s="29" t="s">
        <v>17</v>
      </c>
      <c r="D59" s="29" t="s">
        <v>63</v>
      </c>
      <c r="E59" s="10" t="s">
        <v>65</v>
      </c>
      <c r="F59" s="29" t="s">
        <v>67</v>
      </c>
      <c r="G59" s="43">
        <v>3</v>
      </c>
    </row>
    <row r="60" spans="1:12" s="25" customFormat="1" ht="20.25" customHeight="1" outlineLevel="1" x14ac:dyDescent="0.3">
      <c r="A60" s="42" t="s">
        <v>68</v>
      </c>
      <c r="B60" s="28"/>
      <c r="C60" s="22" t="s">
        <v>17</v>
      </c>
      <c r="D60" s="22" t="s">
        <v>69</v>
      </c>
      <c r="E60" s="22" t="s">
        <v>19</v>
      </c>
      <c r="F60" s="22" t="s">
        <v>20</v>
      </c>
      <c r="G60" s="6">
        <f>G61+G66</f>
        <v>1547.2</v>
      </c>
    </row>
    <row r="61" spans="1:12" s="25" customFormat="1" ht="46.8" outlineLevel="1" x14ac:dyDescent="0.3">
      <c r="A61" s="23" t="s">
        <v>70</v>
      </c>
      <c r="B61" s="24"/>
      <c r="C61" s="22" t="s">
        <v>17</v>
      </c>
      <c r="D61" s="22" t="s">
        <v>69</v>
      </c>
      <c r="E61" s="108" t="s">
        <v>71</v>
      </c>
      <c r="F61" s="4" t="s">
        <v>20</v>
      </c>
      <c r="G61" s="6">
        <f>G62</f>
        <v>6</v>
      </c>
    </row>
    <row r="62" spans="1:12" s="25" customFormat="1" ht="31.2" outlineLevel="1" x14ac:dyDescent="0.3">
      <c r="A62" s="23" t="s">
        <v>72</v>
      </c>
      <c r="B62" s="24"/>
      <c r="C62" s="22" t="s">
        <v>17</v>
      </c>
      <c r="D62" s="22" t="s">
        <v>69</v>
      </c>
      <c r="E62" s="4" t="s">
        <v>73</v>
      </c>
      <c r="F62" s="4" t="s">
        <v>20</v>
      </c>
      <c r="G62" s="6">
        <f>G63</f>
        <v>6</v>
      </c>
    </row>
    <row r="63" spans="1:12" s="25" customFormat="1" ht="31.2" outlineLevel="1" x14ac:dyDescent="0.3">
      <c r="A63" s="23" t="s">
        <v>74</v>
      </c>
      <c r="B63" s="24"/>
      <c r="C63" s="22" t="s">
        <v>17</v>
      </c>
      <c r="D63" s="22" t="s">
        <v>69</v>
      </c>
      <c r="E63" s="4" t="s">
        <v>75</v>
      </c>
      <c r="F63" s="4" t="s">
        <v>20</v>
      </c>
      <c r="G63" s="6">
        <f>G64</f>
        <v>6</v>
      </c>
    </row>
    <row r="64" spans="1:12" s="25" customFormat="1" ht="31.2" outlineLevel="1" x14ac:dyDescent="0.3">
      <c r="A64" s="27" t="s">
        <v>76</v>
      </c>
      <c r="B64" s="28"/>
      <c r="C64" s="29" t="s">
        <v>17</v>
      </c>
      <c r="D64" s="29" t="s">
        <v>69</v>
      </c>
      <c r="E64" s="10" t="s">
        <v>77</v>
      </c>
      <c r="F64" s="10" t="s">
        <v>20</v>
      </c>
      <c r="G64" s="1">
        <f>G65</f>
        <v>6</v>
      </c>
    </row>
    <row r="65" spans="1:11" s="25" customFormat="1" ht="31.2" outlineLevel="1" x14ac:dyDescent="0.3">
      <c r="A65" s="27" t="s">
        <v>33</v>
      </c>
      <c r="B65" s="28"/>
      <c r="C65" s="29" t="s">
        <v>17</v>
      </c>
      <c r="D65" s="29" t="s">
        <v>69</v>
      </c>
      <c r="E65" s="10" t="s">
        <v>77</v>
      </c>
      <c r="F65" s="10" t="s">
        <v>34</v>
      </c>
      <c r="G65" s="113">
        <v>6</v>
      </c>
    </row>
    <row r="66" spans="1:11" s="25" customFormat="1" ht="15.6" x14ac:dyDescent="0.25">
      <c r="A66" s="30" t="s">
        <v>37</v>
      </c>
      <c r="B66" s="45"/>
      <c r="C66" s="22" t="s">
        <v>17</v>
      </c>
      <c r="D66" s="22" t="s">
        <v>69</v>
      </c>
      <c r="E66" s="22" t="s">
        <v>38</v>
      </c>
      <c r="F66" s="22" t="s">
        <v>20</v>
      </c>
      <c r="G66" s="6">
        <f>G67</f>
        <v>1541.2</v>
      </c>
    </row>
    <row r="67" spans="1:11" s="25" customFormat="1" ht="15.6" x14ac:dyDescent="0.25">
      <c r="A67" s="30" t="s">
        <v>39</v>
      </c>
      <c r="B67" s="45"/>
      <c r="C67" s="22" t="s">
        <v>17</v>
      </c>
      <c r="D67" s="22" t="s">
        <v>69</v>
      </c>
      <c r="E67" s="22" t="s">
        <v>40</v>
      </c>
      <c r="F67" s="22" t="s">
        <v>20</v>
      </c>
      <c r="G67" s="6">
        <f>G68</f>
        <v>1541.2</v>
      </c>
    </row>
    <row r="68" spans="1:11" s="25" customFormat="1" ht="15.6" x14ac:dyDescent="0.25">
      <c r="A68" s="30" t="s">
        <v>41</v>
      </c>
      <c r="B68" s="45"/>
      <c r="C68" s="22" t="s">
        <v>17</v>
      </c>
      <c r="D68" s="22" t="s">
        <v>69</v>
      </c>
      <c r="E68" s="22" t="s">
        <v>42</v>
      </c>
      <c r="F68" s="22" t="s">
        <v>20</v>
      </c>
      <c r="G68" s="6">
        <f>G80+G69+G73+G76+G78</f>
        <v>1541.2</v>
      </c>
    </row>
    <row r="69" spans="1:11" s="25" customFormat="1" ht="62.4" x14ac:dyDescent="0.25">
      <c r="A69" s="33" t="s">
        <v>60</v>
      </c>
      <c r="B69" s="45"/>
      <c r="C69" s="22" t="s">
        <v>17</v>
      </c>
      <c r="D69" s="22" t="s">
        <v>69</v>
      </c>
      <c r="E69" s="22" t="s">
        <v>44</v>
      </c>
      <c r="F69" s="22" t="s">
        <v>20</v>
      </c>
      <c r="G69" s="6">
        <f>G70</f>
        <v>746.9</v>
      </c>
    </row>
    <row r="70" spans="1:11" s="25" customFormat="1" ht="15.6" x14ac:dyDescent="0.25">
      <c r="A70" s="34" t="s">
        <v>45</v>
      </c>
      <c r="B70" s="45"/>
      <c r="C70" s="29" t="s">
        <v>17</v>
      </c>
      <c r="D70" s="29" t="s">
        <v>69</v>
      </c>
      <c r="E70" s="29" t="s">
        <v>44</v>
      </c>
      <c r="F70" s="29" t="s">
        <v>46</v>
      </c>
      <c r="G70" s="1">
        <f>G72</f>
        <v>746.9</v>
      </c>
    </row>
    <row r="71" spans="1:11" s="25" customFormat="1" ht="15.6" x14ac:dyDescent="0.25">
      <c r="A71" s="34" t="s">
        <v>47</v>
      </c>
      <c r="B71" s="45"/>
      <c r="C71" s="29"/>
      <c r="D71" s="29"/>
      <c r="E71" s="29"/>
      <c r="F71" s="29"/>
      <c r="G71" s="6"/>
    </row>
    <row r="72" spans="1:11" s="25" customFormat="1" ht="31.2" x14ac:dyDescent="0.25">
      <c r="A72" s="31" t="s">
        <v>287</v>
      </c>
      <c r="B72" s="45"/>
      <c r="C72" s="29" t="s">
        <v>17</v>
      </c>
      <c r="D72" s="29" t="s">
        <v>69</v>
      </c>
      <c r="E72" s="29" t="s">
        <v>44</v>
      </c>
      <c r="F72" s="29" t="s">
        <v>46</v>
      </c>
      <c r="G72" s="1">
        <v>746.9</v>
      </c>
    </row>
    <row r="73" spans="1:11" s="25" customFormat="1" ht="15.6" x14ac:dyDescent="0.3">
      <c r="A73" s="42" t="s">
        <v>64</v>
      </c>
      <c r="B73" s="24"/>
      <c r="C73" s="22" t="s">
        <v>17</v>
      </c>
      <c r="D73" s="29" t="s">
        <v>69</v>
      </c>
      <c r="E73" s="4" t="s">
        <v>65</v>
      </c>
      <c r="F73" s="22" t="s">
        <v>20</v>
      </c>
      <c r="G73" s="21">
        <f>G74+G75</f>
        <v>511</v>
      </c>
      <c r="K73" s="25" t="s">
        <v>321</v>
      </c>
    </row>
    <row r="74" spans="1:11" s="25" customFormat="1" ht="31.2" x14ac:dyDescent="0.3">
      <c r="A74" s="27" t="s">
        <v>33</v>
      </c>
      <c r="B74" s="28"/>
      <c r="C74" s="29" t="s">
        <v>17</v>
      </c>
      <c r="D74" s="29" t="s">
        <v>69</v>
      </c>
      <c r="E74" s="10" t="s">
        <v>65</v>
      </c>
      <c r="F74" s="29" t="s">
        <v>34</v>
      </c>
      <c r="G74" s="43">
        <v>234.2</v>
      </c>
      <c r="K74" s="25" t="s">
        <v>321</v>
      </c>
    </row>
    <row r="75" spans="1:11" s="25" customFormat="1" ht="15.6" x14ac:dyDescent="0.3">
      <c r="A75" s="44" t="s">
        <v>66</v>
      </c>
      <c r="B75" s="28"/>
      <c r="C75" s="29" t="s">
        <v>17</v>
      </c>
      <c r="D75" s="29" t="s">
        <v>69</v>
      </c>
      <c r="E75" s="10" t="s">
        <v>65</v>
      </c>
      <c r="F75" s="29" t="s">
        <v>67</v>
      </c>
      <c r="G75" s="43">
        <v>276.8</v>
      </c>
      <c r="K75" s="25" t="s">
        <v>321</v>
      </c>
    </row>
    <row r="76" spans="1:11" s="25" customFormat="1" ht="15.6" x14ac:dyDescent="0.3">
      <c r="A76" s="104" t="s">
        <v>319</v>
      </c>
      <c r="B76" s="28"/>
      <c r="C76" s="22" t="s">
        <v>17</v>
      </c>
      <c r="D76" s="29" t="s">
        <v>69</v>
      </c>
      <c r="E76" s="4" t="s">
        <v>320</v>
      </c>
      <c r="F76" s="22" t="s">
        <v>20</v>
      </c>
      <c r="G76" s="21">
        <f>G77</f>
        <v>3.3</v>
      </c>
      <c r="K76" s="25" t="s">
        <v>321</v>
      </c>
    </row>
    <row r="77" spans="1:11" s="25" customFormat="1" ht="15.6" x14ac:dyDescent="0.3">
      <c r="A77" s="105" t="s">
        <v>66</v>
      </c>
      <c r="B77" s="28"/>
      <c r="C77" s="29" t="s">
        <v>17</v>
      </c>
      <c r="D77" s="29" t="s">
        <v>69</v>
      </c>
      <c r="E77" s="10" t="s">
        <v>320</v>
      </c>
      <c r="F77" s="29" t="s">
        <v>67</v>
      </c>
      <c r="G77" s="115">
        <v>3.3</v>
      </c>
      <c r="K77" s="25" t="s">
        <v>321</v>
      </c>
    </row>
    <row r="78" spans="1:11" s="25" customFormat="1" ht="31.2" x14ac:dyDescent="0.3">
      <c r="A78" s="105" t="s">
        <v>342</v>
      </c>
      <c r="B78" s="28"/>
      <c r="C78" s="29" t="s">
        <v>17</v>
      </c>
      <c r="D78" s="29" t="s">
        <v>69</v>
      </c>
      <c r="E78" s="10" t="s">
        <v>343</v>
      </c>
      <c r="F78" s="29" t="s">
        <v>20</v>
      </c>
      <c r="G78" s="43">
        <f>G79</f>
        <v>50</v>
      </c>
    </row>
    <row r="79" spans="1:11" s="25" customFormat="1" ht="31.2" x14ac:dyDescent="0.3">
      <c r="A79" s="64" t="s">
        <v>33</v>
      </c>
      <c r="B79" s="28"/>
      <c r="C79" s="29" t="s">
        <v>17</v>
      </c>
      <c r="D79" s="29" t="s">
        <v>69</v>
      </c>
      <c r="E79" s="10" t="s">
        <v>343</v>
      </c>
      <c r="F79" s="29" t="s">
        <v>34</v>
      </c>
      <c r="G79" s="115">
        <v>50</v>
      </c>
    </row>
    <row r="80" spans="1:11" s="25" customFormat="1" ht="15.6" x14ac:dyDescent="0.25">
      <c r="A80" s="42" t="s">
        <v>78</v>
      </c>
      <c r="B80" s="45"/>
      <c r="C80" s="22" t="s">
        <v>17</v>
      </c>
      <c r="D80" s="22" t="s">
        <v>69</v>
      </c>
      <c r="E80" s="22" t="s">
        <v>79</v>
      </c>
      <c r="F80" s="22" t="s">
        <v>20</v>
      </c>
      <c r="G80" s="6">
        <f>G81</f>
        <v>230</v>
      </c>
    </row>
    <row r="81" spans="1:11" s="25" customFormat="1" ht="31.2" x14ac:dyDescent="0.25">
      <c r="A81" s="27" t="s">
        <v>33</v>
      </c>
      <c r="B81" s="46"/>
      <c r="C81" s="29" t="s">
        <v>17</v>
      </c>
      <c r="D81" s="29" t="s">
        <v>69</v>
      </c>
      <c r="E81" s="29" t="s">
        <v>79</v>
      </c>
      <c r="F81" s="29" t="s">
        <v>34</v>
      </c>
      <c r="G81" s="1">
        <v>230</v>
      </c>
      <c r="K81" s="25" t="s">
        <v>321</v>
      </c>
    </row>
    <row r="82" spans="1:11" s="25" customFormat="1" ht="40.5" customHeight="1" x14ac:dyDescent="0.25">
      <c r="A82" s="126" t="s">
        <v>80</v>
      </c>
      <c r="B82" s="125"/>
      <c r="C82" s="120" t="s">
        <v>81</v>
      </c>
      <c r="D82" s="120" t="s">
        <v>18</v>
      </c>
      <c r="E82" s="120" t="s">
        <v>19</v>
      </c>
      <c r="F82" s="120" t="s">
        <v>20</v>
      </c>
      <c r="G82" s="122">
        <f>G83+G92</f>
        <v>0</v>
      </c>
    </row>
    <row r="83" spans="1:11" ht="27" customHeight="1" outlineLevel="1" x14ac:dyDescent="0.3">
      <c r="A83" s="48" t="s">
        <v>82</v>
      </c>
      <c r="B83" s="49"/>
      <c r="C83" s="22" t="s">
        <v>81</v>
      </c>
      <c r="D83" s="22" t="s">
        <v>83</v>
      </c>
      <c r="E83" s="22" t="s">
        <v>19</v>
      </c>
      <c r="F83" s="22" t="s">
        <v>20</v>
      </c>
      <c r="G83" s="6">
        <f>G85</f>
        <v>0</v>
      </c>
    </row>
    <row r="84" spans="1:11" ht="46.8" outlineLevel="1" x14ac:dyDescent="0.3">
      <c r="A84" s="23" t="s">
        <v>70</v>
      </c>
      <c r="B84" s="49"/>
      <c r="C84" s="22" t="s">
        <v>81</v>
      </c>
      <c r="D84" s="22" t="s">
        <v>83</v>
      </c>
      <c r="E84" s="22" t="s">
        <v>71</v>
      </c>
      <c r="F84" s="22" t="s">
        <v>20</v>
      </c>
      <c r="G84" s="6">
        <f>G85</f>
        <v>0</v>
      </c>
    </row>
    <row r="85" spans="1:11" ht="31.2" outlineLevel="1" x14ac:dyDescent="0.3">
      <c r="A85" s="23" t="s">
        <v>72</v>
      </c>
      <c r="B85" s="49"/>
      <c r="C85" s="22" t="s">
        <v>81</v>
      </c>
      <c r="D85" s="22" t="s">
        <v>83</v>
      </c>
      <c r="E85" s="22" t="s">
        <v>73</v>
      </c>
      <c r="F85" s="22" t="s">
        <v>20</v>
      </c>
      <c r="G85" s="6">
        <f>G86+G89</f>
        <v>0</v>
      </c>
    </row>
    <row r="86" spans="1:11" ht="31.2" outlineLevel="1" x14ac:dyDescent="0.25">
      <c r="A86" s="23" t="s">
        <v>84</v>
      </c>
      <c r="B86" s="45"/>
      <c r="C86" s="4" t="s">
        <v>81</v>
      </c>
      <c r="D86" s="4" t="s">
        <v>83</v>
      </c>
      <c r="E86" s="4" t="s">
        <v>85</v>
      </c>
      <c r="F86" s="4" t="s">
        <v>20</v>
      </c>
      <c r="G86" s="6">
        <f>G87</f>
        <v>0</v>
      </c>
    </row>
    <row r="87" spans="1:11" ht="31.2" outlineLevel="1" x14ac:dyDescent="0.25">
      <c r="A87" s="27" t="s">
        <v>76</v>
      </c>
      <c r="B87" s="46"/>
      <c r="C87" s="10" t="s">
        <v>81</v>
      </c>
      <c r="D87" s="10" t="s">
        <v>83</v>
      </c>
      <c r="E87" s="10" t="s">
        <v>86</v>
      </c>
      <c r="F87" s="10" t="s">
        <v>20</v>
      </c>
      <c r="G87" s="1">
        <f>G88</f>
        <v>0</v>
      </c>
    </row>
    <row r="88" spans="1:11" ht="31.2" outlineLevel="1" x14ac:dyDescent="0.25">
      <c r="A88" s="27" t="s">
        <v>33</v>
      </c>
      <c r="B88" s="46"/>
      <c r="C88" s="10" t="s">
        <v>81</v>
      </c>
      <c r="D88" s="10" t="s">
        <v>83</v>
      </c>
      <c r="E88" s="10" t="s">
        <v>86</v>
      </c>
      <c r="F88" s="10" t="s">
        <v>34</v>
      </c>
      <c r="G88" s="113">
        <v>0</v>
      </c>
    </row>
    <row r="89" spans="1:11" ht="31.2" outlineLevel="1" x14ac:dyDescent="0.25">
      <c r="A89" s="23" t="s">
        <v>87</v>
      </c>
      <c r="B89" s="45"/>
      <c r="C89" s="4" t="s">
        <v>81</v>
      </c>
      <c r="D89" s="4" t="s">
        <v>83</v>
      </c>
      <c r="E89" s="4" t="s">
        <v>88</v>
      </c>
      <c r="F89" s="4" t="s">
        <v>20</v>
      </c>
      <c r="G89" s="6">
        <f>G90</f>
        <v>0</v>
      </c>
    </row>
    <row r="90" spans="1:11" ht="31.2" outlineLevel="1" x14ac:dyDescent="0.25">
      <c r="A90" s="23" t="s">
        <v>76</v>
      </c>
      <c r="B90" s="45"/>
      <c r="C90" s="4" t="s">
        <v>81</v>
      </c>
      <c r="D90" s="4" t="s">
        <v>83</v>
      </c>
      <c r="E90" s="4" t="s">
        <v>89</v>
      </c>
      <c r="F90" s="4" t="s">
        <v>20</v>
      </c>
      <c r="G90" s="6">
        <f>G91</f>
        <v>0</v>
      </c>
    </row>
    <row r="91" spans="1:11" ht="31.2" outlineLevel="1" x14ac:dyDescent="0.25">
      <c r="A91" s="27" t="s">
        <v>33</v>
      </c>
      <c r="B91" s="46"/>
      <c r="C91" s="10" t="s">
        <v>81</v>
      </c>
      <c r="D91" s="10" t="s">
        <v>83</v>
      </c>
      <c r="E91" s="10" t="s">
        <v>89</v>
      </c>
      <c r="F91" s="10" t="s">
        <v>34</v>
      </c>
      <c r="G91" s="113">
        <v>0</v>
      </c>
    </row>
    <row r="92" spans="1:11" s="25" customFormat="1" ht="34.5" customHeight="1" outlineLevel="1" x14ac:dyDescent="0.3">
      <c r="A92" s="50" t="s">
        <v>90</v>
      </c>
      <c r="B92" s="49"/>
      <c r="C92" s="22" t="s">
        <v>81</v>
      </c>
      <c r="D92" s="22" t="s">
        <v>91</v>
      </c>
      <c r="E92" s="22" t="s">
        <v>19</v>
      </c>
      <c r="F92" s="22" t="s">
        <v>20</v>
      </c>
      <c r="G92" s="6">
        <f>G93</f>
        <v>0</v>
      </c>
    </row>
    <row r="93" spans="1:11" s="25" customFormat="1" ht="46.8" outlineLevel="1" x14ac:dyDescent="0.3">
      <c r="A93" s="23" t="s">
        <v>70</v>
      </c>
      <c r="B93" s="49"/>
      <c r="C93" s="22" t="s">
        <v>81</v>
      </c>
      <c r="D93" s="22" t="s">
        <v>91</v>
      </c>
      <c r="E93" s="22" t="s">
        <v>71</v>
      </c>
      <c r="F93" s="22" t="s">
        <v>20</v>
      </c>
      <c r="G93" s="6">
        <f>G94</f>
        <v>0</v>
      </c>
    </row>
    <row r="94" spans="1:11" s="25" customFormat="1" ht="34.5" customHeight="1" x14ac:dyDescent="0.25">
      <c r="A94" s="51" t="s">
        <v>92</v>
      </c>
      <c r="B94" s="45"/>
      <c r="C94" s="22" t="s">
        <v>81</v>
      </c>
      <c r="D94" s="22" t="s">
        <v>91</v>
      </c>
      <c r="E94" s="22" t="s">
        <v>93</v>
      </c>
      <c r="F94" s="22" t="s">
        <v>20</v>
      </c>
      <c r="G94" s="6">
        <f>G95</f>
        <v>0</v>
      </c>
    </row>
    <row r="95" spans="1:11" s="25" customFormat="1" ht="54.75" customHeight="1" x14ac:dyDescent="0.25">
      <c r="A95" s="52" t="s">
        <v>94</v>
      </c>
      <c r="B95" s="46"/>
      <c r="C95" s="29" t="s">
        <v>81</v>
      </c>
      <c r="D95" s="29" t="s">
        <v>91</v>
      </c>
      <c r="E95" s="29" t="s">
        <v>95</v>
      </c>
      <c r="F95" s="29" t="s">
        <v>20</v>
      </c>
      <c r="G95" s="1">
        <f>G96</f>
        <v>0</v>
      </c>
    </row>
    <row r="96" spans="1:11" s="25" customFormat="1" ht="36.75" customHeight="1" x14ac:dyDescent="0.25">
      <c r="A96" s="52" t="s">
        <v>96</v>
      </c>
      <c r="B96" s="46"/>
      <c r="C96" s="29" t="s">
        <v>81</v>
      </c>
      <c r="D96" s="29" t="s">
        <v>91</v>
      </c>
      <c r="E96" s="29" t="s">
        <v>97</v>
      </c>
      <c r="F96" s="29" t="s">
        <v>20</v>
      </c>
      <c r="G96" s="1">
        <f>G97</f>
        <v>0</v>
      </c>
    </row>
    <row r="97" spans="1:7" s="25" customFormat="1" ht="31.2" x14ac:dyDescent="0.25">
      <c r="A97" s="27" t="s">
        <v>33</v>
      </c>
      <c r="B97" s="46"/>
      <c r="C97" s="29" t="s">
        <v>81</v>
      </c>
      <c r="D97" s="29" t="s">
        <v>91</v>
      </c>
      <c r="E97" s="29" t="s">
        <v>97</v>
      </c>
      <c r="F97" s="29" t="s">
        <v>34</v>
      </c>
      <c r="G97" s="113">
        <v>0</v>
      </c>
    </row>
    <row r="98" spans="1:7" ht="21.75" customHeight="1" outlineLevel="1" x14ac:dyDescent="0.25">
      <c r="A98" s="124" t="s">
        <v>98</v>
      </c>
      <c r="B98" s="125"/>
      <c r="C98" s="120" t="s">
        <v>22</v>
      </c>
      <c r="D98" s="120" t="s">
        <v>18</v>
      </c>
      <c r="E98" s="120" t="s">
        <v>19</v>
      </c>
      <c r="F98" s="120" t="s">
        <v>20</v>
      </c>
      <c r="G98" s="122">
        <f>G99+G108+G114+G126+G154+G120</f>
        <v>9767.7999999999993</v>
      </c>
    </row>
    <row r="99" spans="1:7" ht="23.25" customHeight="1" outlineLevel="1" x14ac:dyDescent="0.25">
      <c r="A99" s="53" t="s">
        <v>99</v>
      </c>
      <c r="B99" s="46"/>
      <c r="C99" s="22" t="s">
        <v>22</v>
      </c>
      <c r="D99" s="22" t="s">
        <v>17</v>
      </c>
      <c r="E99" s="22" t="s">
        <v>19</v>
      </c>
      <c r="F99" s="22" t="s">
        <v>20</v>
      </c>
      <c r="G99" s="6">
        <f>G100</f>
        <v>312.39999999999998</v>
      </c>
    </row>
    <row r="100" spans="1:7" ht="78" outlineLevel="1" x14ac:dyDescent="0.25">
      <c r="A100" s="23" t="s">
        <v>100</v>
      </c>
      <c r="B100" s="45"/>
      <c r="C100" s="54" t="s">
        <v>22</v>
      </c>
      <c r="D100" s="54" t="s">
        <v>17</v>
      </c>
      <c r="E100" s="54" t="s">
        <v>101</v>
      </c>
      <c r="F100" s="54" t="s">
        <v>20</v>
      </c>
      <c r="G100" s="6">
        <f>G101</f>
        <v>312.39999999999998</v>
      </c>
    </row>
    <row r="101" spans="1:7" ht="31.2" outlineLevel="1" x14ac:dyDescent="0.3">
      <c r="A101" s="51" t="s">
        <v>102</v>
      </c>
      <c r="B101" s="49"/>
      <c r="C101" s="22" t="s">
        <v>22</v>
      </c>
      <c r="D101" s="22" t="s">
        <v>17</v>
      </c>
      <c r="E101" s="22" t="s">
        <v>103</v>
      </c>
      <c r="F101" s="22" t="s">
        <v>20</v>
      </c>
      <c r="G101" s="6">
        <f>G102+G105</f>
        <v>312.39999999999998</v>
      </c>
    </row>
    <row r="102" spans="1:7" ht="31.2" outlineLevel="1" x14ac:dyDescent="0.3">
      <c r="A102" s="55" t="s">
        <v>104</v>
      </c>
      <c r="B102" s="49"/>
      <c r="C102" s="22" t="s">
        <v>22</v>
      </c>
      <c r="D102" s="22" t="s">
        <v>17</v>
      </c>
      <c r="E102" s="22" t="s">
        <v>105</v>
      </c>
      <c r="F102" s="22" t="s">
        <v>20</v>
      </c>
      <c r="G102" s="6">
        <f>G103</f>
        <v>77.599999999999994</v>
      </c>
    </row>
    <row r="103" spans="1:7" ht="35.25" customHeight="1" outlineLevel="1" x14ac:dyDescent="0.3">
      <c r="A103" s="56" t="s">
        <v>106</v>
      </c>
      <c r="B103" s="32"/>
      <c r="C103" s="29" t="s">
        <v>22</v>
      </c>
      <c r="D103" s="29" t="s">
        <v>17</v>
      </c>
      <c r="E103" s="29" t="s">
        <v>107</v>
      </c>
      <c r="F103" s="29" t="s">
        <v>20</v>
      </c>
      <c r="G103" s="1">
        <f>G104</f>
        <v>77.599999999999994</v>
      </c>
    </row>
    <row r="104" spans="1:7" ht="36" customHeight="1" outlineLevel="1" x14ac:dyDescent="0.3">
      <c r="A104" s="27" t="s">
        <v>108</v>
      </c>
      <c r="B104" s="32"/>
      <c r="C104" s="10" t="s">
        <v>22</v>
      </c>
      <c r="D104" s="10" t="s">
        <v>17</v>
      </c>
      <c r="E104" s="29" t="s">
        <v>107</v>
      </c>
      <c r="F104" s="10" t="s">
        <v>109</v>
      </c>
      <c r="G104" s="113">
        <v>77.599999999999994</v>
      </c>
    </row>
    <row r="105" spans="1:7" ht="36.75" customHeight="1" outlineLevel="1" x14ac:dyDescent="0.3">
      <c r="A105" s="55" t="s">
        <v>110</v>
      </c>
      <c r="B105" s="49"/>
      <c r="C105" s="22" t="s">
        <v>22</v>
      </c>
      <c r="D105" s="22" t="s">
        <v>17</v>
      </c>
      <c r="E105" s="22" t="s">
        <v>111</v>
      </c>
      <c r="F105" s="22" t="s">
        <v>20</v>
      </c>
      <c r="G105" s="6">
        <f>G106</f>
        <v>234.8</v>
      </c>
    </row>
    <row r="106" spans="1:7" ht="52.5" customHeight="1" outlineLevel="1" x14ac:dyDescent="0.3">
      <c r="A106" s="57" t="s">
        <v>112</v>
      </c>
      <c r="B106" s="49"/>
      <c r="C106" s="22" t="s">
        <v>22</v>
      </c>
      <c r="D106" s="22" t="s">
        <v>17</v>
      </c>
      <c r="E106" s="22" t="s">
        <v>113</v>
      </c>
      <c r="F106" s="22" t="s">
        <v>20</v>
      </c>
      <c r="G106" s="6">
        <f>G107</f>
        <v>234.8</v>
      </c>
    </row>
    <row r="107" spans="1:7" ht="40.5" customHeight="1" outlineLevel="1" x14ac:dyDescent="0.3">
      <c r="A107" s="58" t="s">
        <v>108</v>
      </c>
      <c r="B107" s="32"/>
      <c r="C107" s="29" t="s">
        <v>22</v>
      </c>
      <c r="D107" s="29" t="s">
        <v>17</v>
      </c>
      <c r="E107" s="29" t="s">
        <v>113</v>
      </c>
      <c r="F107" s="29" t="s">
        <v>109</v>
      </c>
      <c r="G107" s="113">
        <v>234.8</v>
      </c>
    </row>
    <row r="108" spans="1:7" ht="23.25" customHeight="1" outlineLevel="1" x14ac:dyDescent="0.3">
      <c r="A108" s="33" t="s">
        <v>114</v>
      </c>
      <c r="B108" s="49"/>
      <c r="C108" s="22" t="s">
        <v>22</v>
      </c>
      <c r="D108" s="22" t="s">
        <v>115</v>
      </c>
      <c r="E108" s="22" t="s">
        <v>19</v>
      </c>
      <c r="F108" s="22" t="s">
        <v>20</v>
      </c>
      <c r="G108" s="6">
        <f>G109</f>
        <v>485.6</v>
      </c>
    </row>
    <row r="109" spans="1:7" ht="78" outlineLevel="1" x14ac:dyDescent="0.25">
      <c r="A109" s="23" t="s">
        <v>23</v>
      </c>
      <c r="B109" s="45"/>
      <c r="C109" s="22" t="s">
        <v>22</v>
      </c>
      <c r="D109" s="22" t="s">
        <v>115</v>
      </c>
      <c r="E109" s="22" t="s">
        <v>24</v>
      </c>
      <c r="F109" s="22" t="s">
        <v>20</v>
      </c>
      <c r="G109" s="6">
        <f>G110</f>
        <v>485.6</v>
      </c>
    </row>
    <row r="110" spans="1:7" ht="40.5" customHeight="1" outlineLevel="1" x14ac:dyDescent="0.3">
      <c r="A110" s="51" t="s">
        <v>116</v>
      </c>
      <c r="B110" s="49"/>
      <c r="C110" s="22" t="s">
        <v>22</v>
      </c>
      <c r="D110" s="22" t="s">
        <v>115</v>
      </c>
      <c r="E110" s="22" t="s">
        <v>117</v>
      </c>
      <c r="F110" s="22" t="s">
        <v>20</v>
      </c>
      <c r="G110" s="6">
        <f>G111</f>
        <v>485.6</v>
      </c>
    </row>
    <row r="111" spans="1:7" ht="21" customHeight="1" outlineLevel="1" x14ac:dyDescent="0.3">
      <c r="A111" s="51" t="s">
        <v>118</v>
      </c>
      <c r="B111" s="49"/>
      <c r="C111" s="22" t="s">
        <v>22</v>
      </c>
      <c r="D111" s="22" t="s">
        <v>115</v>
      </c>
      <c r="E111" s="22" t="s">
        <v>119</v>
      </c>
      <c r="F111" s="22" t="s">
        <v>20</v>
      </c>
      <c r="G111" s="6">
        <f>G112</f>
        <v>485.6</v>
      </c>
    </row>
    <row r="112" spans="1:7" ht="19.5" customHeight="1" outlineLevel="1" x14ac:dyDescent="0.3">
      <c r="A112" s="27" t="s">
        <v>120</v>
      </c>
      <c r="B112" s="32"/>
      <c r="C112" s="29" t="s">
        <v>22</v>
      </c>
      <c r="D112" s="29" t="s">
        <v>115</v>
      </c>
      <c r="E112" s="29" t="s">
        <v>121</v>
      </c>
      <c r="F112" s="29" t="s">
        <v>20</v>
      </c>
      <c r="G112" s="1">
        <f>G113</f>
        <v>485.6</v>
      </c>
    </row>
    <row r="113" spans="1:11" ht="31.2" outlineLevel="1" x14ac:dyDescent="0.3">
      <c r="A113" s="27" t="s">
        <v>33</v>
      </c>
      <c r="B113" s="32"/>
      <c r="C113" s="29" t="s">
        <v>22</v>
      </c>
      <c r="D113" s="29" t="s">
        <v>115</v>
      </c>
      <c r="E113" s="29" t="s">
        <v>121</v>
      </c>
      <c r="F113" s="29" t="s">
        <v>34</v>
      </c>
      <c r="G113" s="113">
        <v>485.6</v>
      </c>
    </row>
    <row r="114" spans="1:11" ht="26.25" customHeight="1" outlineLevel="1" x14ac:dyDescent="0.3">
      <c r="A114" s="7" t="s">
        <v>122</v>
      </c>
      <c r="B114" s="49"/>
      <c r="C114" s="22" t="s">
        <v>22</v>
      </c>
      <c r="D114" s="22" t="s">
        <v>59</v>
      </c>
      <c r="E114" s="59" t="s">
        <v>38</v>
      </c>
      <c r="F114" s="22" t="s">
        <v>20</v>
      </c>
      <c r="G114" s="6">
        <f>G115</f>
        <v>150</v>
      </c>
    </row>
    <row r="115" spans="1:11" ht="23.25" customHeight="1" outlineLevel="1" x14ac:dyDescent="0.3">
      <c r="A115" s="7" t="s">
        <v>37</v>
      </c>
      <c r="B115" s="49"/>
      <c r="C115" s="22" t="s">
        <v>22</v>
      </c>
      <c r="D115" s="22" t="s">
        <v>59</v>
      </c>
      <c r="E115" s="59" t="s">
        <v>38</v>
      </c>
      <c r="F115" s="22" t="s">
        <v>20</v>
      </c>
      <c r="G115" s="6">
        <f>G116</f>
        <v>150</v>
      </c>
    </row>
    <row r="116" spans="1:11" ht="22.5" customHeight="1" outlineLevel="1" x14ac:dyDescent="0.3">
      <c r="A116" s="7" t="s">
        <v>39</v>
      </c>
      <c r="B116" s="49"/>
      <c r="C116" s="22" t="s">
        <v>22</v>
      </c>
      <c r="D116" s="22" t="s">
        <v>59</v>
      </c>
      <c r="E116" s="59" t="s">
        <v>40</v>
      </c>
      <c r="F116" s="22" t="s">
        <v>20</v>
      </c>
      <c r="G116" s="6">
        <f>G117</f>
        <v>150</v>
      </c>
    </row>
    <row r="117" spans="1:11" ht="23.25" customHeight="1" outlineLevel="1" x14ac:dyDescent="0.3">
      <c r="A117" s="7" t="s">
        <v>41</v>
      </c>
      <c r="B117" s="49"/>
      <c r="C117" s="22" t="s">
        <v>22</v>
      </c>
      <c r="D117" s="22" t="s">
        <v>59</v>
      </c>
      <c r="E117" s="59" t="s">
        <v>42</v>
      </c>
      <c r="F117" s="22" t="s">
        <v>20</v>
      </c>
      <c r="G117" s="6">
        <f>G118</f>
        <v>150</v>
      </c>
    </row>
    <row r="118" spans="1:11" ht="21" customHeight="1" outlineLevel="1" x14ac:dyDescent="0.3">
      <c r="A118" s="8" t="s">
        <v>78</v>
      </c>
      <c r="B118" s="60"/>
      <c r="C118" s="29" t="s">
        <v>22</v>
      </c>
      <c r="D118" s="29" t="s">
        <v>59</v>
      </c>
      <c r="E118" s="61" t="s">
        <v>79</v>
      </c>
      <c r="F118" s="29" t="s">
        <v>20</v>
      </c>
      <c r="G118" s="1">
        <f>G119</f>
        <v>150</v>
      </c>
    </row>
    <row r="119" spans="1:11" ht="18.75" customHeight="1" outlineLevel="1" x14ac:dyDescent="0.3">
      <c r="A119" s="62" t="s">
        <v>66</v>
      </c>
      <c r="B119" s="60"/>
      <c r="C119" s="29" t="s">
        <v>22</v>
      </c>
      <c r="D119" s="29" t="s">
        <v>59</v>
      </c>
      <c r="E119" s="61" t="s">
        <v>79</v>
      </c>
      <c r="F119" s="29" t="s">
        <v>67</v>
      </c>
      <c r="G119" s="1">
        <v>150</v>
      </c>
      <c r="K119" s="14">
        <v>1</v>
      </c>
    </row>
    <row r="120" spans="1:11" ht="18.75" customHeight="1" outlineLevel="1" x14ac:dyDescent="0.3">
      <c r="A120" s="47" t="s">
        <v>300</v>
      </c>
      <c r="B120" s="32"/>
      <c r="C120" s="22" t="s">
        <v>22</v>
      </c>
      <c r="D120" s="22" t="s">
        <v>256</v>
      </c>
      <c r="E120" s="22" t="s">
        <v>19</v>
      </c>
      <c r="F120" s="22" t="s">
        <v>20</v>
      </c>
      <c r="G120" s="6">
        <f>G121</f>
        <v>505.1</v>
      </c>
    </row>
    <row r="121" spans="1:11" ht="99.75" customHeight="1" outlineLevel="1" x14ac:dyDescent="0.3">
      <c r="A121" s="47" t="s">
        <v>305</v>
      </c>
      <c r="B121" s="32"/>
      <c r="C121" s="22" t="s">
        <v>22</v>
      </c>
      <c r="D121" s="22" t="s">
        <v>256</v>
      </c>
      <c r="E121" s="5" t="s">
        <v>302</v>
      </c>
      <c r="F121" s="22" t="s">
        <v>20</v>
      </c>
      <c r="G121" s="6">
        <f>G122</f>
        <v>505.1</v>
      </c>
    </row>
    <row r="122" spans="1:11" ht="50.25" customHeight="1" outlineLevel="1" x14ac:dyDescent="0.3">
      <c r="A122" s="47" t="s">
        <v>306</v>
      </c>
      <c r="B122" s="32"/>
      <c r="C122" s="22" t="s">
        <v>22</v>
      </c>
      <c r="D122" s="22" t="s">
        <v>256</v>
      </c>
      <c r="E122" s="5" t="s">
        <v>303</v>
      </c>
      <c r="F122" s="22" t="s">
        <v>20</v>
      </c>
      <c r="G122" s="6">
        <f>G124</f>
        <v>505.1</v>
      </c>
    </row>
    <row r="123" spans="1:11" ht="79.5" customHeight="1" outlineLevel="1" x14ac:dyDescent="0.3">
      <c r="A123" s="63" t="s">
        <v>301</v>
      </c>
      <c r="B123" s="32"/>
      <c r="C123" s="22" t="s">
        <v>22</v>
      </c>
      <c r="D123" s="22" t="s">
        <v>256</v>
      </c>
      <c r="E123" s="5" t="s">
        <v>307</v>
      </c>
      <c r="F123" s="22" t="s">
        <v>20</v>
      </c>
      <c r="G123" s="6">
        <f>G124</f>
        <v>505.1</v>
      </c>
    </row>
    <row r="124" spans="1:11" ht="26.25" customHeight="1" outlineLevel="1" x14ac:dyDescent="0.3">
      <c r="A124" s="64" t="s">
        <v>308</v>
      </c>
      <c r="B124" s="32"/>
      <c r="C124" s="22" t="s">
        <v>22</v>
      </c>
      <c r="D124" s="22" t="s">
        <v>256</v>
      </c>
      <c r="E124" s="5" t="s">
        <v>304</v>
      </c>
      <c r="F124" s="22" t="s">
        <v>20</v>
      </c>
      <c r="G124" s="6">
        <f>G125</f>
        <v>505.1</v>
      </c>
    </row>
    <row r="125" spans="1:11" ht="39" customHeight="1" outlineLevel="1" x14ac:dyDescent="0.3">
      <c r="A125" s="27" t="s">
        <v>165</v>
      </c>
      <c r="B125" s="32"/>
      <c r="C125" s="22" t="s">
        <v>22</v>
      </c>
      <c r="D125" s="22" t="s">
        <v>256</v>
      </c>
      <c r="E125" s="29" t="s">
        <v>304</v>
      </c>
      <c r="F125" s="29" t="s">
        <v>34</v>
      </c>
      <c r="G125" s="113">
        <v>505.1</v>
      </c>
    </row>
    <row r="126" spans="1:11" ht="30" customHeight="1" outlineLevel="1" x14ac:dyDescent="0.3">
      <c r="A126" s="47" t="s">
        <v>123</v>
      </c>
      <c r="B126" s="32"/>
      <c r="C126" s="22" t="s">
        <v>22</v>
      </c>
      <c r="D126" s="22" t="s">
        <v>124</v>
      </c>
      <c r="E126" s="22" t="s">
        <v>19</v>
      </c>
      <c r="F126" s="22" t="s">
        <v>20</v>
      </c>
      <c r="G126" s="6">
        <f>G127</f>
        <v>7803.4</v>
      </c>
    </row>
    <row r="127" spans="1:11" ht="46.8" outlineLevel="1" x14ac:dyDescent="0.3">
      <c r="A127" s="23" t="s">
        <v>70</v>
      </c>
      <c r="B127" s="49"/>
      <c r="C127" s="22" t="s">
        <v>22</v>
      </c>
      <c r="D127" s="22" t="s">
        <v>124</v>
      </c>
      <c r="E127" s="22" t="s">
        <v>71</v>
      </c>
      <c r="F127" s="22" t="s">
        <v>20</v>
      </c>
      <c r="G127" s="6">
        <f>G128</f>
        <v>7803.4</v>
      </c>
    </row>
    <row r="128" spans="1:11" ht="32.25" customHeight="1" outlineLevel="1" x14ac:dyDescent="0.3">
      <c r="A128" s="30" t="s">
        <v>125</v>
      </c>
      <c r="B128" s="49"/>
      <c r="C128" s="22" t="s">
        <v>22</v>
      </c>
      <c r="D128" s="22" t="s">
        <v>124</v>
      </c>
      <c r="E128" s="22" t="s">
        <v>126</v>
      </c>
      <c r="F128" s="22" t="s">
        <v>20</v>
      </c>
      <c r="G128" s="6">
        <f>G129+G132+G139+G142+G145+G151+G148</f>
        <v>7803.4</v>
      </c>
    </row>
    <row r="129" spans="1:7" ht="33" customHeight="1" x14ac:dyDescent="0.3">
      <c r="A129" s="57" t="s">
        <v>127</v>
      </c>
      <c r="B129" s="49"/>
      <c r="C129" s="22" t="s">
        <v>22</v>
      </c>
      <c r="D129" s="22" t="s">
        <v>124</v>
      </c>
      <c r="E129" s="65" t="s">
        <v>128</v>
      </c>
      <c r="F129" s="65" t="s">
        <v>20</v>
      </c>
      <c r="G129" s="6">
        <f>G130</f>
        <v>20</v>
      </c>
    </row>
    <row r="130" spans="1:7" ht="27" customHeight="1" x14ac:dyDescent="0.3">
      <c r="A130" s="66" t="s">
        <v>129</v>
      </c>
      <c r="B130" s="32"/>
      <c r="C130" s="29" t="s">
        <v>22</v>
      </c>
      <c r="D130" s="29" t="s">
        <v>124</v>
      </c>
      <c r="E130" s="67" t="s">
        <v>130</v>
      </c>
      <c r="F130" s="67" t="s">
        <v>20</v>
      </c>
      <c r="G130" s="1">
        <f>G131</f>
        <v>20</v>
      </c>
    </row>
    <row r="131" spans="1:7" ht="36" customHeight="1" x14ac:dyDescent="0.3">
      <c r="A131" s="27" t="s">
        <v>108</v>
      </c>
      <c r="B131" s="32"/>
      <c r="C131" s="29" t="s">
        <v>22</v>
      </c>
      <c r="D131" s="29" t="s">
        <v>124</v>
      </c>
      <c r="E131" s="68" t="s">
        <v>130</v>
      </c>
      <c r="F131" s="68" t="s">
        <v>109</v>
      </c>
      <c r="G131" s="1">
        <v>20</v>
      </c>
    </row>
    <row r="132" spans="1:7" ht="54.75" customHeight="1" x14ac:dyDescent="0.3">
      <c r="A132" s="69" t="s">
        <v>131</v>
      </c>
      <c r="B132" s="49"/>
      <c r="C132" s="22" t="s">
        <v>22</v>
      </c>
      <c r="D132" s="22" t="s">
        <v>124</v>
      </c>
      <c r="E132" s="22" t="s">
        <v>132</v>
      </c>
      <c r="F132" s="4" t="s">
        <v>20</v>
      </c>
      <c r="G132" s="6">
        <f>G133+G135</f>
        <v>4451.8</v>
      </c>
    </row>
    <row r="133" spans="1:7" ht="22.5" customHeight="1" x14ac:dyDescent="0.3">
      <c r="A133" s="66" t="s">
        <v>129</v>
      </c>
      <c r="B133" s="32"/>
      <c r="C133" s="29" t="s">
        <v>22</v>
      </c>
      <c r="D133" s="29" t="s">
        <v>124</v>
      </c>
      <c r="E133" s="29" t="s">
        <v>133</v>
      </c>
      <c r="F133" s="10" t="s">
        <v>20</v>
      </c>
      <c r="G133" s="1">
        <f>G134</f>
        <v>56.6</v>
      </c>
    </row>
    <row r="134" spans="1:7" ht="38.25" customHeight="1" x14ac:dyDescent="0.3">
      <c r="A134" s="27" t="s">
        <v>134</v>
      </c>
      <c r="B134" s="32"/>
      <c r="C134" s="29" t="s">
        <v>22</v>
      </c>
      <c r="D134" s="29" t="s">
        <v>124</v>
      </c>
      <c r="E134" s="29" t="s">
        <v>133</v>
      </c>
      <c r="F134" s="10" t="s">
        <v>109</v>
      </c>
      <c r="G134" s="1">
        <v>56.6</v>
      </c>
    </row>
    <row r="135" spans="1:7" ht="38.25" customHeight="1" x14ac:dyDescent="0.3">
      <c r="A135" s="66" t="s">
        <v>129</v>
      </c>
      <c r="B135" s="32"/>
      <c r="C135" s="29" t="s">
        <v>22</v>
      </c>
      <c r="D135" s="29" t="s">
        <v>124</v>
      </c>
      <c r="E135" s="29" t="s">
        <v>299</v>
      </c>
      <c r="F135" s="10" t="s">
        <v>20</v>
      </c>
      <c r="G135" s="1">
        <f>G136</f>
        <v>4395.2</v>
      </c>
    </row>
    <row r="136" spans="1:7" ht="38.25" customHeight="1" x14ac:dyDescent="0.3">
      <c r="A136" s="27" t="s">
        <v>134</v>
      </c>
      <c r="B136" s="32"/>
      <c r="C136" s="29" t="s">
        <v>22</v>
      </c>
      <c r="D136" s="29" t="s">
        <v>124</v>
      </c>
      <c r="E136" s="29" t="s">
        <v>299</v>
      </c>
      <c r="F136" s="10" t="s">
        <v>109</v>
      </c>
      <c r="G136" s="1">
        <f>G137+G138</f>
        <v>4395.2</v>
      </c>
    </row>
    <row r="137" spans="1:7" ht="38.25" customHeight="1" x14ac:dyDescent="0.3">
      <c r="A137" s="70" t="s">
        <v>239</v>
      </c>
      <c r="B137" s="32"/>
      <c r="C137" s="29" t="s">
        <v>22</v>
      </c>
      <c r="D137" s="29" t="s">
        <v>124</v>
      </c>
      <c r="E137" s="29" t="s">
        <v>299</v>
      </c>
      <c r="F137" s="10" t="s">
        <v>109</v>
      </c>
      <c r="G137" s="1">
        <v>3578.2</v>
      </c>
    </row>
    <row r="138" spans="1:7" ht="38.25" customHeight="1" x14ac:dyDescent="0.3">
      <c r="A138" s="70" t="s">
        <v>240</v>
      </c>
      <c r="B138" s="32"/>
      <c r="C138" s="29" t="s">
        <v>22</v>
      </c>
      <c r="D138" s="29" t="s">
        <v>124</v>
      </c>
      <c r="E138" s="29" t="s">
        <v>299</v>
      </c>
      <c r="F138" s="10" t="s">
        <v>109</v>
      </c>
      <c r="G138" s="1">
        <v>817</v>
      </c>
    </row>
    <row r="139" spans="1:7" ht="18.75" customHeight="1" x14ac:dyDescent="0.3">
      <c r="A139" s="57" t="s">
        <v>135</v>
      </c>
      <c r="B139" s="49"/>
      <c r="C139" s="22" t="s">
        <v>22</v>
      </c>
      <c r="D139" s="22" t="s">
        <v>124</v>
      </c>
      <c r="E139" s="22" t="s">
        <v>136</v>
      </c>
      <c r="F139" s="4" t="s">
        <v>20</v>
      </c>
      <c r="G139" s="6">
        <f>G140</f>
        <v>1117.5</v>
      </c>
    </row>
    <row r="140" spans="1:7" ht="22.5" customHeight="1" x14ac:dyDescent="0.3">
      <c r="A140" s="66" t="s">
        <v>129</v>
      </c>
      <c r="B140" s="32"/>
      <c r="C140" s="29" t="s">
        <v>22</v>
      </c>
      <c r="D140" s="29" t="s">
        <v>124</v>
      </c>
      <c r="E140" s="29" t="s">
        <v>137</v>
      </c>
      <c r="F140" s="10" t="s">
        <v>20</v>
      </c>
      <c r="G140" s="1">
        <f>G141</f>
        <v>1117.5</v>
      </c>
    </row>
    <row r="141" spans="1:7" ht="38.25" customHeight="1" x14ac:dyDescent="0.3">
      <c r="A141" s="27" t="s">
        <v>134</v>
      </c>
      <c r="B141" s="32"/>
      <c r="C141" s="29" t="s">
        <v>22</v>
      </c>
      <c r="D141" s="29" t="s">
        <v>124</v>
      </c>
      <c r="E141" s="29" t="s">
        <v>137</v>
      </c>
      <c r="F141" s="10" t="s">
        <v>109</v>
      </c>
      <c r="G141" s="113">
        <v>1117.5</v>
      </c>
    </row>
    <row r="142" spans="1:7" ht="17.25" customHeight="1" x14ac:dyDescent="0.3">
      <c r="A142" s="57" t="s">
        <v>138</v>
      </c>
      <c r="B142" s="49"/>
      <c r="C142" s="22" t="s">
        <v>22</v>
      </c>
      <c r="D142" s="22" t="s">
        <v>124</v>
      </c>
      <c r="E142" s="22" t="s">
        <v>139</v>
      </c>
      <c r="F142" s="4" t="s">
        <v>20</v>
      </c>
      <c r="G142" s="6">
        <f>G143</f>
        <v>31.4</v>
      </c>
    </row>
    <row r="143" spans="1:7" ht="19.5" customHeight="1" x14ac:dyDescent="0.3">
      <c r="A143" s="66" t="s">
        <v>129</v>
      </c>
      <c r="B143" s="32"/>
      <c r="C143" s="29" t="s">
        <v>22</v>
      </c>
      <c r="D143" s="29" t="s">
        <v>124</v>
      </c>
      <c r="E143" s="29" t="s">
        <v>140</v>
      </c>
      <c r="F143" s="10" t="s">
        <v>20</v>
      </c>
      <c r="G143" s="1">
        <f>G144</f>
        <v>31.4</v>
      </c>
    </row>
    <row r="144" spans="1:7" ht="36" customHeight="1" x14ac:dyDescent="0.3">
      <c r="A144" s="27" t="s">
        <v>134</v>
      </c>
      <c r="B144" s="32"/>
      <c r="C144" s="29" t="s">
        <v>22</v>
      </c>
      <c r="D144" s="29" t="s">
        <v>124</v>
      </c>
      <c r="E144" s="29" t="s">
        <v>140</v>
      </c>
      <c r="F144" s="10" t="s">
        <v>109</v>
      </c>
      <c r="G144" s="113">
        <v>31.4</v>
      </c>
    </row>
    <row r="145" spans="1:11" ht="33" customHeight="1" x14ac:dyDescent="0.3">
      <c r="A145" s="23" t="s">
        <v>141</v>
      </c>
      <c r="B145" s="49"/>
      <c r="C145" s="22" t="s">
        <v>22</v>
      </c>
      <c r="D145" s="22" t="s">
        <v>124</v>
      </c>
      <c r="E145" s="22" t="s">
        <v>142</v>
      </c>
      <c r="F145" s="4" t="s">
        <v>20</v>
      </c>
      <c r="G145" s="6">
        <f>G146</f>
        <v>80</v>
      </c>
    </row>
    <row r="146" spans="1:11" ht="33" customHeight="1" x14ac:dyDescent="0.3">
      <c r="A146" s="71" t="s">
        <v>129</v>
      </c>
      <c r="B146" s="32"/>
      <c r="C146" s="29" t="s">
        <v>22</v>
      </c>
      <c r="D146" s="29" t="s">
        <v>124</v>
      </c>
      <c r="E146" s="29" t="s">
        <v>143</v>
      </c>
      <c r="F146" s="10" t="s">
        <v>20</v>
      </c>
      <c r="G146" s="1">
        <f>G147</f>
        <v>80</v>
      </c>
    </row>
    <row r="147" spans="1:11" ht="33" customHeight="1" x14ac:dyDescent="0.3">
      <c r="A147" s="27" t="s">
        <v>134</v>
      </c>
      <c r="B147" s="32"/>
      <c r="C147" s="29" t="s">
        <v>22</v>
      </c>
      <c r="D147" s="29" t="s">
        <v>124</v>
      </c>
      <c r="E147" s="29" t="s">
        <v>143</v>
      </c>
      <c r="F147" s="10" t="s">
        <v>109</v>
      </c>
      <c r="G147" s="1">
        <v>80</v>
      </c>
    </row>
    <row r="148" spans="1:11" ht="33" customHeight="1" x14ac:dyDescent="0.3">
      <c r="A148" s="63" t="s">
        <v>309</v>
      </c>
      <c r="B148" s="32"/>
      <c r="C148" s="22" t="s">
        <v>22</v>
      </c>
      <c r="D148" s="22" t="s">
        <v>124</v>
      </c>
      <c r="E148" s="22" t="s">
        <v>311</v>
      </c>
      <c r="F148" s="4" t="s">
        <v>20</v>
      </c>
      <c r="G148" s="6">
        <f>G149</f>
        <v>12.7</v>
      </c>
    </row>
    <row r="149" spans="1:11" ht="33" customHeight="1" x14ac:dyDescent="0.3">
      <c r="A149" s="64" t="s">
        <v>129</v>
      </c>
      <c r="B149" s="32"/>
      <c r="C149" s="29" t="s">
        <v>22</v>
      </c>
      <c r="D149" s="29" t="s">
        <v>124</v>
      </c>
      <c r="E149" s="29" t="s">
        <v>310</v>
      </c>
      <c r="F149" s="10" t="s">
        <v>20</v>
      </c>
      <c r="G149" s="1">
        <f>G150</f>
        <v>12.7</v>
      </c>
    </row>
    <row r="150" spans="1:11" ht="33" customHeight="1" x14ac:dyDescent="0.3">
      <c r="A150" s="64" t="s">
        <v>134</v>
      </c>
      <c r="B150" s="32"/>
      <c r="C150" s="29" t="s">
        <v>22</v>
      </c>
      <c r="D150" s="29" t="s">
        <v>124</v>
      </c>
      <c r="E150" s="29" t="s">
        <v>310</v>
      </c>
      <c r="F150" s="10" t="s">
        <v>109</v>
      </c>
      <c r="G150" s="113">
        <v>12.7</v>
      </c>
      <c r="K150" s="14" t="s">
        <v>321</v>
      </c>
    </row>
    <row r="151" spans="1:11" ht="69.75" customHeight="1" x14ac:dyDescent="0.3">
      <c r="A151" s="72" t="s">
        <v>144</v>
      </c>
      <c r="B151" s="49"/>
      <c r="C151" s="22" t="s">
        <v>22</v>
      </c>
      <c r="D151" s="22" t="s">
        <v>124</v>
      </c>
      <c r="E151" s="4" t="s">
        <v>145</v>
      </c>
      <c r="F151" s="4" t="s">
        <v>20</v>
      </c>
      <c r="G151" s="6">
        <f>G152</f>
        <v>2090</v>
      </c>
    </row>
    <row r="152" spans="1:11" ht="33" customHeight="1" x14ac:dyDescent="0.3">
      <c r="A152" s="73" t="s">
        <v>146</v>
      </c>
      <c r="B152" s="74"/>
      <c r="C152" s="75" t="s">
        <v>22</v>
      </c>
      <c r="D152" s="75" t="s">
        <v>124</v>
      </c>
      <c r="E152" s="76" t="s">
        <v>147</v>
      </c>
      <c r="F152" s="10" t="s">
        <v>20</v>
      </c>
      <c r="G152" s="1">
        <f>G153</f>
        <v>2090</v>
      </c>
    </row>
    <row r="153" spans="1:11" ht="38.25" customHeight="1" x14ac:dyDescent="0.3">
      <c r="A153" s="77" t="s">
        <v>148</v>
      </c>
      <c r="B153" s="74"/>
      <c r="C153" s="75" t="s">
        <v>22</v>
      </c>
      <c r="D153" s="78" t="s">
        <v>124</v>
      </c>
      <c r="E153" s="79" t="s">
        <v>147</v>
      </c>
      <c r="F153" s="10" t="s">
        <v>149</v>
      </c>
      <c r="G153" s="13">
        <v>2090</v>
      </c>
      <c r="K153" s="14" t="s">
        <v>321</v>
      </c>
    </row>
    <row r="154" spans="1:11" ht="33" customHeight="1" x14ac:dyDescent="0.3">
      <c r="A154" s="80" t="s">
        <v>150</v>
      </c>
      <c r="B154" s="32"/>
      <c r="C154" s="22" t="s">
        <v>22</v>
      </c>
      <c r="D154" s="81" t="s">
        <v>151</v>
      </c>
      <c r="E154" s="81" t="s">
        <v>19</v>
      </c>
      <c r="F154" s="22" t="s">
        <v>20</v>
      </c>
      <c r="G154" s="6">
        <f>G155</f>
        <v>511.3</v>
      </c>
    </row>
    <row r="155" spans="1:11" ht="17.25" customHeight="1" x14ac:dyDescent="0.3">
      <c r="A155" s="23" t="s">
        <v>37</v>
      </c>
      <c r="B155" s="49"/>
      <c r="C155" s="22" t="s">
        <v>22</v>
      </c>
      <c r="D155" s="22" t="s">
        <v>151</v>
      </c>
      <c r="E155" s="22" t="s">
        <v>38</v>
      </c>
      <c r="F155" s="22" t="s">
        <v>20</v>
      </c>
      <c r="G155" s="6">
        <f>G156</f>
        <v>511.3</v>
      </c>
    </row>
    <row r="156" spans="1:11" ht="17.25" customHeight="1" x14ac:dyDescent="0.3">
      <c r="A156" s="23" t="s">
        <v>39</v>
      </c>
      <c r="B156" s="49"/>
      <c r="C156" s="22" t="s">
        <v>22</v>
      </c>
      <c r="D156" s="22" t="s">
        <v>151</v>
      </c>
      <c r="E156" s="22" t="s">
        <v>40</v>
      </c>
      <c r="F156" s="22" t="s">
        <v>20</v>
      </c>
      <c r="G156" s="6">
        <f>G157</f>
        <v>511.3</v>
      </c>
    </row>
    <row r="157" spans="1:11" ht="28.5" customHeight="1" x14ac:dyDescent="0.3">
      <c r="A157" s="23" t="s">
        <v>41</v>
      </c>
      <c r="B157" s="49"/>
      <c r="C157" s="22" t="s">
        <v>22</v>
      </c>
      <c r="D157" s="22" t="s">
        <v>151</v>
      </c>
      <c r="E157" s="22" t="s">
        <v>42</v>
      </c>
      <c r="F157" s="22" t="s">
        <v>20</v>
      </c>
      <c r="G157" s="6">
        <f>G158+G160</f>
        <v>511.3</v>
      </c>
    </row>
    <row r="158" spans="1:11" ht="24.75" customHeight="1" x14ac:dyDescent="0.3">
      <c r="A158" s="23" t="s">
        <v>152</v>
      </c>
      <c r="B158" s="49"/>
      <c r="C158" s="22" t="s">
        <v>22</v>
      </c>
      <c r="D158" s="22" t="s">
        <v>151</v>
      </c>
      <c r="E158" s="4" t="s">
        <v>153</v>
      </c>
      <c r="F158" s="22" t="s">
        <v>20</v>
      </c>
      <c r="G158" s="6">
        <f>G159</f>
        <v>161.30000000000001</v>
      </c>
    </row>
    <row r="159" spans="1:11" ht="33.75" customHeight="1" x14ac:dyDescent="0.3">
      <c r="A159" s="27" t="s">
        <v>33</v>
      </c>
      <c r="B159" s="32"/>
      <c r="C159" s="29" t="s">
        <v>22</v>
      </c>
      <c r="D159" s="29" t="s">
        <v>151</v>
      </c>
      <c r="E159" s="10" t="s">
        <v>153</v>
      </c>
      <c r="F159" s="29" t="s">
        <v>34</v>
      </c>
      <c r="G159" s="114">
        <v>161.30000000000001</v>
      </c>
      <c r="K159" s="14" t="s">
        <v>321</v>
      </c>
    </row>
    <row r="160" spans="1:11" ht="33.75" customHeight="1" x14ac:dyDescent="0.3">
      <c r="A160" s="82" t="s">
        <v>152</v>
      </c>
      <c r="B160" s="32"/>
      <c r="C160" s="22" t="s">
        <v>22</v>
      </c>
      <c r="D160" s="22" t="s">
        <v>151</v>
      </c>
      <c r="E160" s="22" t="s">
        <v>154</v>
      </c>
      <c r="F160" s="22" t="s">
        <v>20</v>
      </c>
      <c r="G160" s="6">
        <f>G161</f>
        <v>350</v>
      </c>
    </row>
    <row r="161" spans="1:11" ht="33.75" customHeight="1" x14ac:dyDescent="0.3">
      <c r="A161" s="71" t="s">
        <v>33</v>
      </c>
      <c r="B161" s="32"/>
      <c r="C161" s="29" t="s">
        <v>22</v>
      </c>
      <c r="D161" s="29" t="s">
        <v>151</v>
      </c>
      <c r="E161" s="29" t="s">
        <v>154</v>
      </c>
      <c r="F161" s="29" t="s">
        <v>34</v>
      </c>
      <c r="G161" s="1">
        <v>350</v>
      </c>
      <c r="K161" s="14" t="s">
        <v>321</v>
      </c>
    </row>
    <row r="162" spans="1:11" ht="15.6" x14ac:dyDescent="0.25">
      <c r="A162" s="33" t="s">
        <v>155</v>
      </c>
      <c r="B162" s="34"/>
      <c r="C162" s="22" t="s">
        <v>156</v>
      </c>
      <c r="D162" s="22" t="s">
        <v>18</v>
      </c>
      <c r="E162" s="22" t="s">
        <v>19</v>
      </c>
      <c r="F162" s="22" t="s">
        <v>20</v>
      </c>
      <c r="G162" s="6">
        <f>G163+G173+G189+G293</f>
        <v>108770.5</v>
      </c>
    </row>
    <row r="163" spans="1:11" ht="15.6" x14ac:dyDescent="0.3">
      <c r="A163" s="23" t="s">
        <v>157</v>
      </c>
      <c r="B163" s="32"/>
      <c r="C163" s="22" t="s">
        <v>156</v>
      </c>
      <c r="D163" s="22" t="s">
        <v>17</v>
      </c>
      <c r="E163" s="22" t="s">
        <v>19</v>
      </c>
      <c r="F163" s="22" t="s">
        <v>20</v>
      </c>
      <c r="G163" s="6">
        <f>G164</f>
        <v>211.9</v>
      </c>
    </row>
    <row r="164" spans="1:11" ht="15.6" x14ac:dyDescent="0.3">
      <c r="A164" s="23" t="s">
        <v>37</v>
      </c>
      <c r="B164" s="49"/>
      <c r="C164" s="22" t="s">
        <v>156</v>
      </c>
      <c r="D164" s="22" t="s">
        <v>17</v>
      </c>
      <c r="E164" s="22" t="s">
        <v>38</v>
      </c>
      <c r="F164" s="22" t="s">
        <v>20</v>
      </c>
      <c r="G164" s="6">
        <f>G165</f>
        <v>211.9</v>
      </c>
    </row>
    <row r="165" spans="1:11" ht="15.6" x14ac:dyDescent="0.3">
      <c r="A165" s="23" t="s">
        <v>39</v>
      </c>
      <c r="B165" s="49"/>
      <c r="C165" s="22" t="s">
        <v>156</v>
      </c>
      <c r="D165" s="22" t="s">
        <v>17</v>
      </c>
      <c r="E165" s="22" t="s">
        <v>40</v>
      </c>
      <c r="F165" s="22" t="s">
        <v>20</v>
      </c>
      <c r="G165" s="6">
        <f>G166</f>
        <v>211.9</v>
      </c>
    </row>
    <row r="166" spans="1:11" ht="15.6" x14ac:dyDescent="0.3">
      <c r="A166" s="23" t="s">
        <v>41</v>
      </c>
      <c r="B166" s="49"/>
      <c r="C166" s="22" t="s">
        <v>156</v>
      </c>
      <c r="D166" s="22" t="s">
        <v>17</v>
      </c>
      <c r="E166" s="22" t="s">
        <v>42</v>
      </c>
      <c r="F166" s="22" t="s">
        <v>20</v>
      </c>
      <c r="G166" s="6">
        <f>G171+G167</f>
        <v>211.9</v>
      </c>
    </row>
    <row r="167" spans="1:11" ht="62.4" x14ac:dyDescent="0.25">
      <c r="A167" s="53" t="s">
        <v>258</v>
      </c>
      <c r="B167" s="85"/>
      <c r="C167" s="22" t="s">
        <v>156</v>
      </c>
      <c r="D167" s="22" t="s">
        <v>17</v>
      </c>
      <c r="E167" s="22" t="s">
        <v>44</v>
      </c>
      <c r="F167" s="22" t="s">
        <v>20</v>
      </c>
      <c r="G167" s="6">
        <f>G168</f>
        <v>31.6</v>
      </c>
    </row>
    <row r="168" spans="1:11" ht="15.6" x14ac:dyDescent="0.25">
      <c r="A168" s="34" t="s">
        <v>45</v>
      </c>
      <c r="B168" s="85"/>
      <c r="C168" s="29" t="s">
        <v>156</v>
      </c>
      <c r="D168" s="29" t="s">
        <v>17</v>
      </c>
      <c r="E168" s="29" t="s">
        <v>44</v>
      </c>
      <c r="F168" s="29" t="s">
        <v>46</v>
      </c>
      <c r="G168" s="1">
        <f>G170</f>
        <v>31.6</v>
      </c>
    </row>
    <row r="169" spans="1:11" ht="15.6" x14ac:dyDescent="0.25">
      <c r="A169" s="34" t="s">
        <v>47</v>
      </c>
      <c r="B169" s="85"/>
      <c r="C169" s="29"/>
      <c r="D169" s="29"/>
      <c r="E169" s="29"/>
      <c r="F169" s="29"/>
      <c r="G169" s="1"/>
    </row>
    <row r="170" spans="1:11" ht="46.8" x14ac:dyDescent="0.25">
      <c r="A170" s="34" t="s">
        <v>330</v>
      </c>
      <c r="B170" s="85"/>
      <c r="C170" s="29" t="s">
        <v>156</v>
      </c>
      <c r="D170" s="29" t="s">
        <v>17</v>
      </c>
      <c r="E170" s="29" t="s">
        <v>44</v>
      </c>
      <c r="F170" s="29" t="s">
        <v>46</v>
      </c>
      <c r="G170" s="1">
        <v>31.6</v>
      </c>
    </row>
    <row r="171" spans="1:11" ht="31.2" x14ac:dyDescent="0.3">
      <c r="A171" s="23" t="s">
        <v>158</v>
      </c>
      <c r="B171" s="49"/>
      <c r="C171" s="22" t="s">
        <v>156</v>
      </c>
      <c r="D171" s="22" t="s">
        <v>17</v>
      </c>
      <c r="E171" s="4" t="s">
        <v>159</v>
      </c>
      <c r="F171" s="22" t="s">
        <v>20</v>
      </c>
      <c r="G171" s="6">
        <f>G172</f>
        <v>180.3</v>
      </c>
    </row>
    <row r="172" spans="1:11" ht="31.2" x14ac:dyDescent="0.3">
      <c r="A172" s="27" t="s">
        <v>33</v>
      </c>
      <c r="B172" s="32"/>
      <c r="C172" s="29" t="s">
        <v>156</v>
      </c>
      <c r="D172" s="29" t="s">
        <v>17</v>
      </c>
      <c r="E172" s="10" t="s">
        <v>159</v>
      </c>
      <c r="F172" s="29" t="s">
        <v>34</v>
      </c>
      <c r="G172" s="113">
        <v>180.3</v>
      </c>
    </row>
    <row r="173" spans="1:11" ht="23.25" customHeight="1" x14ac:dyDescent="0.3">
      <c r="A173" s="23" t="s">
        <v>160</v>
      </c>
      <c r="B173" s="32"/>
      <c r="C173" s="22" t="s">
        <v>156</v>
      </c>
      <c r="D173" s="22" t="s">
        <v>115</v>
      </c>
      <c r="E173" s="22" t="s">
        <v>19</v>
      </c>
      <c r="F173" s="22" t="s">
        <v>20</v>
      </c>
      <c r="G173" s="6">
        <f>G174+G182</f>
        <v>1827.6000000000001</v>
      </c>
    </row>
    <row r="174" spans="1:11" ht="78" x14ac:dyDescent="0.3">
      <c r="A174" s="23" t="s">
        <v>23</v>
      </c>
      <c r="B174" s="49"/>
      <c r="C174" s="22" t="s">
        <v>156</v>
      </c>
      <c r="D174" s="22" t="s">
        <v>115</v>
      </c>
      <c r="E174" s="4" t="s">
        <v>24</v>
      </c>
      <c r="F174" s="22" t="s">
        <v>20</v>
      </c>
      <c r="G174" s="6">
        <f>G175</f>
        <v>1815.2</v>
      </c>
    </row>
    <row r="175" spans="1:11" ht="31.2" x14ac:dyDescent="0.3">
      <c r="A175" s="23" t="s">
        <v>116</v>
      </c>
      <c r="B175" s="49"/>
      <c r="C175" s="22" t="s">
        <v>156</v>
      </c>
      <c r="D175" s="22" t="s">
        <v>115</v>
      </c>
      <c r="E175" s="4" t="s">
        <v>117</v>
      </c>
      <c r="F175" s="22" t="s">
        <v>20</v>
      </c>
      <c r="G175" s="6">
        <f>G176+G179</f>
        <v>1815.2</v>
      </c>
    </row>
    <row r="176" spans="1:11" ht="31.2" x14ac:dyDescent="0.3">
      <c r="A176" s="23" t="s">
        <v>161</v>
      </c>
      <c r="B176" s="49"/>
      <c r="C176" s="22" t="s">
        <v>156</v>
      </c>
      <c r="D176" s="22" t="s">
        <v>115</v>
      </c>
      <c r="E176" s="4" t="s">
        <v>162</v>
      </c>
      <c r="F176" s="22" t="s">
        <v>20</v>
      </c>
      <c r="G176" s="6">
        <f>G177</f>
        <v>1155.2</v>
      </c>
    </row>
    <row r="177" spans="1:12" ht="15.6" x14ac:dyDescent="0.3">
      <c r="A177" s="27" t="s">
        <v>163</v>
      </c>
      <c r="B177" s="32"/>
      <c r="C177" s="29" t="s">
        <v>156</v>
      </c>
      <c r="D177" s="29" t="s">
        <v>115</v>
      </c>
      <c r="E177" s="10" t="s">
        <v>164</v>
      </c>
      <c r="F177" s="29" t="s">
        <v>20</v>
      </c>
      <c r="G177" s="1">
        <f>G178</f>
        <v>1155.2</v>
      </c>
    </row>
    <row r="178" spans="1:12" ht="31.2" x14ac:dyDescent="0.3">
      <c r="A178" s="27" t="s">
        <v>165</v>
      </c>
      <c r="B178" s="32"/>
      <c r="C178" s="29" t="s">
        <v>156</v>
      </c>
      <c r="D178" s="29" t="s">
        <v>115</v>
      </c>
      <c r="E178" s="10" t="s">
        <v>164</v>
      </c>
      <c r="F178" s="29" t="s">
        <v>34</v>
      </c>
      <c r="G178" s="1">
        <v>1155.2</v>
      </c>
    </row>
    <row r="179" spans="1:12" ht="31.5" customHeight="1" x14ac:dyDescent="0.3">
      <c r="A179" s="55" t="s">
        <v>166</v>
      </c>
      <c r="B179" s="32"/>
      <c r="C179" s="22" t="s">
        <v>156</v>
      </c>
      <c r="D179" s="22" t="s">
        <v>115</v>
      </c>
      <c r="E179" s="4" t="s">
        <v>167</v>
      </c>
      <c r="F179" s="22" t="s">
        <v>20</v>
      </c>
      <c r="G179" s="6">
        <f>G180</f>
        <v>660</v>
      </c>
    </row>
    <row r="180" spans="1:12" ht="37.5" customHeight="1" x14ac:dyDescent="0.3">
      <c r="A180" s="64" t="s">
        <v>168</v>
      </c>
      <c r="B180" s="32"/>
      <c r="C180" s="29" t="s">
        <v>156</v>
      </c>
      <c r="D180" s="29" t="s">
        <v>115</v>
      </c>
      <c r="E180" s="10" t="s">
        <v>169</v>
      </c>
      <c r="F180" s="29" t="s">
        <v>20</v>
      </c>
      <c r="G180" s="1">
        <f>G181</f>
        <v>660</v>
      </c>
    </row>
    <row r="181" spans="1:12" ht="36.75" customHeight="1" x14ac:dyDescent="0.3">
      <c r="A181" s="64" t="s">
        <v>33</v>
      </c>
      <c r="B181" s="32"/>
      <c r="C181" s="29" t="s">
        <v>156</v>
      </c>
      <c r="D181" s="29" t="s">
        <v>115</v>
      </c>
      <c r="E181" s="10" t="s">
        <v>169</v>
      </c>
      <c r="F181" s="29" t="s">
        <v>34</v>
      </c>
      <c r="G181" s="13">
        <v>660</v>
      </c>
      <c r="K181" s="14" t="s">
        <v>321</v>
      </c>
    </row>
    <row r="182" spans="1:12" ht="36.75" customHeight="1" x14ac:dyDescent="0.3">
      <c r="A182" s="23" t="s">
        <v>37</v>
      </c>
      <c r="B182" s="49"/>
      <c r="C182" s="22" t="s">
        <v>156</v>
      </c>
      <c r="D182" s="29" t="s">
        <v>115</v>
      </c>
      <c r="E182" s="22" t="s">
        <v>38</v>
      </c>
      <c r="F182" s="22" t="s">
        <v>20</v>
      </c>
      <c r="G182" s="6">
        <f>G183</f>
        <v>12.4</v>
      </c>
    </row>
    <row r="183" spans="1:12" ht="36.75" customHeight="1" x14ac:dyDescent="0.3">
      <c r="A183" s="23" t="s">
        <v>39</v>
      </c>
      <c r="B183" s="49"/>
      <c r="C183" s="22" t="s">
        <v>156</v>
      </c>
      <c r="D183" s="29" t="s">
        <v>115</v>
      </c>
      <c r="E183" s="22" t="s">
        <v>40</v>
      </c>
      <c r="F183" s="22" t="s">
        <v>20</v>
      </c>
      <c r="G183" s="6">
        <f>G184</f>
        <v>12.4</v>
      </c>
    </row>
    <row r="184" spans="1:12" ht="36.75" customHeight="1" x14ac:dyDescent="0.3">
      <c r="A184" s="23" t="s">
        <v>41</v>
      </c>
      <c r="B184" s="49"/>
      <c r="C184" s="22" t="s">
        <v>156</v>
      </c>
      <c r="D184" s="29" t="s">
        <v>115</v>
      </c>
      <c r="E184" s="22" t="s">
        <v>42</v>
      </c>
      <c r="F184" s="22" t="s">
        <v>20</v>
      </c>
      <c r="G184" s="6">
        <f>G185</f>
        <v>12.4</v>
      </c>
    </row>
    <row r="185" spans="1:12" ht="36.75" customHeight="1" x14ac:dyDescent="0.25">
      <c r="A185" s="53" t="s">
        <v>258</v>
      </c>
      <c r="B185" s="85"/>
      <c r="C185" s="22" t="s">
        <v>156</v>
      </c>
      <c r="D185" s="29" t="s">
        <v>115</v>
      </c>
      <c r="E185" s="22" t="s">
        <v>44</v>
      </c>
      <c r="F185" s="22" t="s">
        <v>20</v>
      </c>
      <c r="G185" s="6">
        <f>G186</f>
        <v>12.4</v>
      </c>
    </row>
    <row r="186" spans="1:12" ht="36.75" customHeight="1" x14ac:dyDescent="0.25">
      <c r="A186" s="34" t="s">
        <v>45</v>
      </c>
      <c r="B186" s="85"/>
      <c r="C186" s="29" t="s">
        <v>156</v>
      </c>
      <c r="D186" s="29" t="s">
        <v>115</v>
      </c>
      <c r="E186" s="29" t="s">
        <v>44</v>
      </c>
      <c r="F186" s="29" t="s">
        <v>46</v>
      </c>
      <c r="G186" s="1">
        <f>G188</f>
        <v>12.4</v>
      </c>
    </row>
    <row r="187" spans="1:12" ht="18" customHeight="1" x14ac:dyDescent="0.25">
      <c r="A187" s="34" t="s">
        <v>47</v>
      </c>
      <c r="B187" s="85"/>
      <c r="C187" s="29"/>
      <c r="D187" s="29"/>
      <c r="E187" s="29"/>
      <c r="F187" s="29"/>
      <c r="G187" s="1"/>
    </row>
    <row r="188" spans="1:12" ht="68.25" customHeight="1" x14ac:dyDescent="0.25">
      <c r="A188" s="34" t="s">
        <v>331</v>
      </c>
      <c r="B188" s="85"/>
      <c r="C188" s="29" t="s">
        <v>156</v>
      </c>
      <c r="D188" s="29" t="s">
        <v>115</v>
      </c>
      <c r="E188" s="29" t="s">
        <v>44</v>
      </c>
      <c r="F188" s="29" t="s">
        <v>46</v>
      </c>
      <c r="G188" s="1">
        <v>12.4</v>
      </c>
    </row>
    <row r="189" spans="1:12" ht="26.25" customHeight="1" x14ac:dyDescent="0.3">
      <c r="A189" s="33" t="s">
        <v>170</v>
      </c>
      <c r="B189" s="32"/>
      <c r="C189" s="22" t="s">
        <v>156</v>
      </c>
      <c r="D189" s="22" t="s">
        <v>81</v>
      </c>
      <c r="E189" s="22" t="s">
        <v>19</v>
      </c>
      <c r="F189" s="22" t="s">
        <v>20</v>
      </c>
      <c r="G189" s="6">
        <f>G190+G205+G250+G289</f>
        <v>25888</v>
      </c>
      <c r="L189" s="111"/>
    </row>
    <row r="190" spans="1:12" ht="46.8" x14ac:dyDescent="0.3">
      <c r="A190" s="23" t="s">
        <v>70</v>
      </c>
      <c r="B190" s="3"/>
      <c r="C190" s="22" t="s">
        <v>156</v>
      </c>
      <c r="D190" s="22" t="s">
        <v>81</v>
      </c>
      <c r="E190" s="22" t="s">
        <v>71</v>
      </c>
      <c r="F190" s="22" t="s">
        <v>20</v>
      </c>
      <c r="G190" s="6">
        <f>G191+G195</f>
        <v>95</v>
      </c>
      <c r="K190" s="14" t="s">
        <v>348</v>
      </c>
    </row>
    <row r="191" spans="1:12" ht="32.25" customHeight="1" x14ac:dyDescent="0.3">
      <c r="A191" s="23" t="s">
        <v>72</v>
      </c>
      <c r="B191" s="3"/>
      <c r="C191" s="22" t="s">
        <v>156</v>
      </c>
      <c r="D191" s="22" t="s">
        <v>81</v>
      </c>
      <c r="E191" s="22" t="s">
        <v>73</v>
      </c>
      <c r="F191" s="22" t="s">
        <v>20</v>
      </c>
      <c r="G191" s="6">
        <f>G192</f>
        <v>5</v>
      </c>
    </row>
    <row r="192" spans="1:12" ht="38.1" customHeight="1" x14ac:dyDescent="0.3">
      <c r="A192" s="27" t="s">
        <v>171</v>
      </c>
      <c r="B192" s="9"/>
      <c r="C192" s="29" t="s">
        <v>156</v>
      </c>
      <c r="D192" s="29" t="s">
        <v>81</v>
      </c>
      <c r="E192" s="29" t="s">
        <v>172</v>
      </c>
      <c r="F192" s="29" t="s">
        <v>20</v>
      </c>
      <c r="G192" s="1">
        <f>G193</f>
        <v>5</v>
      </c>
    </row>
    <row r="193" spans="1:11" ht="31.2" x14ac:dyDescent="0.3">
      <c r="A193" s="27" t="s">
        <v>76</v>
      </c>
      <c r="B193" s="9"/>
      <c r="C193" s="10" t="s">
        <v>156</v>
      </c>
      <c r="D193" s="10" t="s">
        <v>81</v>
      </c>
      <c r="E193" s="83" t="s">
        <v>173</v>
      </c>
      <c r="F193" s="10" t="s">
        <v>20</v>
      </c>
      <c r="G193" s="1">
        <f>G194</f>
        <v>5</v>
      </c>
    </row>
    <row r="194" spans="1:11" ht="38.25" customHeight="1" x14ac:dyDescent="0.3">
      <c r="A194" s="27" t="s">
        <v>108</v>
      </c>
      <c r="B194" s="9"/>
      <c r="C194" s="10" t="s">
        <v>156</v>
      </c>
      <c r="D194" s="10" t="s">
        <v>81</v>
      </c>
      <c r="E194" s="83" t="s">
        <v>173</v>
      </c>
      <c r="F194" s="10" t="s">
        <v>109</v>
      </c>
      <c r="G194" s="1">
        <v>5</v>
      </c>
    </row>
    <row r="195" spans="1:11" ht="31.2" x14ac:dyDescent="0.25">
      <c r="A195" s="63" t="s">
        <v>125</v>
      </c>
      <c r="B195" s="84"/>
      <c r="C195" s="22" t="s">
        <v>156</v>
      </c>
      <c r="D195" s="22" t="s">
        <v>81</v>
      </c>
      <c r="E195" s="22" t="s">
        <v>174</v>
      </c>
      <c r="F195" s="22" t="s">
        <v>20</v>
      </c>
      <c r="G195" s="6">
        <f>G199+G202</f>
        <v>90</v>
      </c>
    </row>
    <row r="196" spans="1:11" ht="15.6" hidden="1" outlineLevel="1" x14ac:dyDescent="0.25">
      <c r="A196" s="27" t="s">
        <v>175</v>
      </c>
      <c r="B196" s="85"/>
      <c r="C196" s="10" t="s">
        <v>156</v>
      </c>
      <c r="D196" s="10" t="s">
        <v>81</v>
      </c>
      <c r="E196" s="83" t="s">
        <v>142</v>
      </c>
      <c r="F196" s="10" t="s">
        <v>20</v>
      </c>
      <c r="G196" s="1"/>
    </row>
    <row r="197" spans="1:11" ht="23.25" hidden="1" customHeight="1" outlineLevel="1" x14ac:dyDescent="0.25">
      <c r="A197" s="27" t="s">
        <v>176</v>
      </c>
      <c r="B197" s="85"/>
      <c r="C197" s="10" t="s">
        <v>156</v>
      </c>
      <c r="D197" s="10" t="s">
        <v>81</v>
      </c>
      <c r="E197" s="83" t="s">
        <v>177</v>
      </c>
      <c r="F197" s="10" t="s">
        <v>20</v>
      </c>
      <c r="G197" s="1"/>
    </row>
    <row r="198" spans="1:11" ht="36" hidden="1" customHeight="1" outlineLevel="1" x14ac:dyDescent="0.25">
      <c r="A198" s="27" t="s">
        <v>134</v>
      </c>
      <c r="B198" s="85"/>
      <c r="C198" s="10" t="s">
        <v>156</v>
      </c>
      <c r="D198" s="10" t="s">
        <v>81</v>
      </c>
      <c r="E198" s="83" t="s">
        <v>177</v>
      </c>
      <c r="F198" s="10" t="s">
        <v>109</v>
      </c>
      <c r="G198" s="1"/>
    </row>
    <row r="199" spans="1:11" ht="28.5" customHeight="1" collapsed="1" x14ac:dyDescent="0.25">
      <c r="A199" s="82" t="s">
        <v>178</v>
      </c>
      <c r="B199" s="84"/>
      <c r="C199" s="4" t="s">
        <v>156</v>
      </c>
      <c r="D199" s="4" t="s">
        <v>81</v>
      </c>
      <c r="E199" s="108" t="s">
        <v>179</v>
      </c>
      <c r="F199" s="4" t="s">
        <v>20</v>
      </c>
      <c r="G199" s="6">
        <f>G200</f>
        <v>10</v>
      </c>
    </row>
    <row r="200" spans="1:11" ht="34.5" customHeight="1" x14ac:dyDescent="0.25">
      <c r="A200" s="71" t="s">
        <v>180</v>
      </c>
      <c r="B200" s="85"/>
      <c r="C200" s="10" t="s">
        <v>156</v>
      </c>
      <c r="D200" s="10" t="s">
        <v>81</v>
      </c>
      <c r="E200" s="83" t="s">
        <v>181</v>
      </c>
      <c r="F200" s="10" t="s">
        <v>20</v>
      </c>
      <c r="G200" s="1">
        <f>G201</f>
        <v>10</v>
      </c>
    </row>
    <row r="201" spans="1:11" ht="36" customHeight="1" x14ac:dyDescent="0.25">
      <c r="A201" s="27" t="s">
        <v>134</v>
      </c>
      <c r="B201" s="85"/>
      <c r="C201" s="10" t="s">
        <v>156</v>
      </c>
      <c r="D201" s="10" t="s">
        <v>81</v>
      </c>
      <c r="E201" s="83" t="s">
        <v>181</v>
      </c>
      <c r="F201" s="10" t="s">
        <v>109</v>
      </c>
      <c r="G201" s="1">
        <v>10</v>
      </c>
    </row>
    <row r="202" spans="1:11" ht="36" customHeight="1" x14ac:dyDescent="0.3">
      <c r="A202" s="106" t="s">
        <v>312</v>
      </c>
      <c r="B202" s="85"/>
      <c r="C202" s="4" t="s">
        <v>156</v>
      </c>
      <c r="D202" s="4" t="s">
        <v>81</v>
      </c>
      <c r="E202" s="108" t="s">
        <v>313</v>
      </c>
      <c r="F202" s="4" t="s">
        <v>20</v>
      </c>
      <c r="G202" s="6">
        <f>G203</f>
        <v>80</v>
      </c>
      <c r="K202" s="14" t="s">
        <v>321</v>
      </c>
    </row>
    <row r="203" spans="1:11" ht="36" customHeight="1" x14ac:dyDescent="0.25">
      <c r="A203" s="8" t="s">
        <v>180</v>
      </c>
      <c r="B203" s="85"/>
      <c r="C203" s="10" t="s">
        <v>156</v>
      </c>
      <c r="D203" s="10" t="s">
        <v>81</v>
      </c>
      <c r="E203" s="83" t="s">
        <v>314</v>
      </c>
      <c r="F203" s="10" t="s">
        <v>20</v>
      </c>
      <c r="G203" s="1">
        <f>G204</f>
        <v>80</v>
      </c>
    </row>
    <row r="204" spans="1:11" ht="36" customHeight="1" x14ac:dyDescent="0.25">
      <c r="A204" s="64" t="s">
        <v>134</v>
      </c>
      <c r="B204" s="85"/>
      <c r="C204" s="10" t="s">
        <v>156</v>
      </c>
      <c r="D204" s="10" t="s">
        <v>81</v>
      </c>
      <c r="E204" s="83" t="s">
        <v>314</v>
      </c>
      <c r="F204" s="10" t="s">
        <v>109</v>
      </c>
      <c r="G204" s="1">
        <v>80</v>
      </c>
      <c r="K204" s="14" t="s">
        <v>321</v>
      </c>
    </row>
    <row r="205" spans="1:11" ht="78" x14ac:dyDescent="0.3">
      <c r="A205" s="63" t="s">
        <v>23</v>
      </c>
      <c r="B205" s="49"/>
      <c r="C205" s="22" t="s">
        <v>156</v>
      </c>
      <c r="D205" s="22" t="s">
        <v>81</v>
      </c>
      <c r="E205" s="22" t="s">
        <v>24</v>
      </c>
      <c r="F205" s="22" t="s">
        <v>20</v>
      </c>
      <c r="G205" s="6">
        <f>G206+G243</f>
        <v>6695.1</v>
      </c>
    </row>
    <row r="206" spans="1:11" ht="31.2" x14ac:dyDescent="0.3">
      <c r="A206" s="23" t="s">
        <v>116</v>
      </c>
      <c r="B206" s="49"/>
      <c r="C206" s="22" t="s">
        <v>156</v>
      </c>
      <c r="D206" s="22" t="s">
        <v>81</v>
      </c>
      <c r="E206" s="81" t="s">
        <v>117</v>
      </c>
      <c r="F206" s="22" t="s">
        <v>20</v>
      </c>
      <c r="G206" s="6">
        <f>G210+G216+G219+G222+G225+G228+G231+G234+G237+G240</f>
        <v>6555.1</v>
      </c>
    </row>
    <row r="207" spans="1:11" ht="15.6" hidden="1" outlineLevel="1" x14ac:dyDescent="0.3">
      <c r="A207" s="27" t="s">
        <v>182</v>
      </c>
      <c r="B207" s="32"/>
      <c r="C207" s="29" t="s">
        <v>156</v>
      </c>
      <c r="D207" s="29" t="s">
        <v>81</v>
      </c>
      <c r="E207" s="29" t="s">
        <v>183</v>
      </c>
      <c r="F207" s="29" t="s">
        <v>20</v>
      </c>
      <c r="G207" s="1"/>
    </row>
    <row r="208" spans="1:11" ht="15.6" hidden="1" outlineLevel="1" x14ac:dyDescent="0.3">
      <c r="A208" s="27" t="s">
        <v>184</v>
      </c>
      <c r="B208" s="32"/>
      <c r="C208" s="29" t="s">
        <v>156</v>
      </c>
      <c r="D208" s="29" t="s">
        <v>81</v>
      </c>
      <c r="E208" s="29" t="s">
        <v>185</v>
      </c>
      <c r="F208" s="29" t="s">
        <v>20</v>
      </c>
      <c r="G208" s="1"/>
    </row>
    <row r="209" spans="1:7" ht="35.25" hidden="1" customHeight="1" outlineLevel="1" x14ac:dyDescent="0.3">
      <c r="A209" s="27" t="s">
        <v>134</v>
      </c>
      <c r="B209" s="32"/>
      <c r="C209" s="29" t="s">
        <v>156</v>
      </c>
      <c r="D209" s="29" t="s">
        <v>81</v>
      </c>
      <c r="E209" s="29" t="s">
        <v>185</v>
      </c>
      <c r="F209" s="29" t="s">
        <v>109</v>
      </c>
      <c r="G209" s="1"/>
    </row>
    <row r="210" spans="1:7" ht="18" customHeight="1" collapsed="1" x14ac:dyDescent="0.3">
      <c r="A210" s="23" t="s">
        <v>186</v>
      </c>
      <c r="B210" s="49"/>
      <c r="C210" s="4" t="s">
        <v>156</v>
      </c>
      <c r="D210" s="4" t="s">
        <v>81</v>
      </c>
      <c r="E210" s="108" t="s">
        <v>187</v>
      </c>
      <c r="F210" s="4" t="s">
        <v>20</v>
      </c>
      <c r="G210" s="6">
        <f>G211</f>
        <v>4156.3999999999996</v>
      </c>
    </row>
    <row r="211" spans="1:7" ht="21.75" customHeight="1" x14ac:dyDescent="0.3">
      <c r="A211" s="27" t="s">
        <v>184</v>
      </c>
      <c r="B211" s="32"/>
      <c r="C211" s="10" t="s">
        <v>156</v>
      </c>
      <c r="D211" s="10" t="s">
        <v>81</v>
      </c>
      <c r="E211" s="83" t="s">
        <v>188</v>
      </c>
      <c r="F211" s="10" t="s">
        <v>20</v>
      </c>
      <c r="G211" s="1">
        <f>G212</f>
        <v>4156.3999999999996</v>
      </c>
    </row>
    <row r="212" spans="1:7" ht="35.25" customHeight="1" x14ac:dyDescent="0.3">
      <c r="A212" s="27" t="s">
        <v>134</v>
      </c>
      <c r="B212" s="32"/>
      <c r="C212" s="10" t="s">
        <v>156</v>
      </c>
      <c r="D212" s="10" t="s">
        <v>81</v>
      </c>
      <c r="E212" s="83" t="s">
        <v>188</v>
      </c>
      <c r="F212" s="10" t="s">
        <v>109</v>
      </c>
      <c r="G212" s="113">
        <v>4156.3999999999996</v>
      </c>
    </row>
    <row r="213" spans="1:7" ht="21.75" hidden="1" customHeight="1" outlineLevel="1" x14ac:dyDescent="0.3">
      <c r="A213" s="27" t="s">
        <v>189</v>
      </c>
      <c r="B213" s="32"/>
      <c r="C213" s="10" t="s">
        <v>156</v>
      </c>
      <c r="D213" s="10" t="s">
        <v>81</v>
      </c>
      <c r="E213" s="83" t="s">
        <v>190</v>
      </c>
      <c r="F213" s="10" t="s">
        <v>20</v>
      </c>
      <c r="G213" s="1"/>
    </row>
    <row r="214" spans="1:7" ht="19.5" hidden="1" customHeight="1" outlineLevel="1" x14ac:dyDescent="0.3">
      <c r="A214" s="27" t="s">
        <v>191</v>
      </c>
      <c r="B214" s="32"/>
      <c r="C214" s="10" t="s">
        <v>156</v>
      </c>
      <c r="D214" s="10" t="s">
        <v>81</v>
      </c>
      <c r="E214" s="83" t="s">
        <v>192</v>
      </c>
      <c r="F214" s="10" t="s">
        <v>20</v>
      </c>
      <c r="G214" s="1"/>
    </row>
    <row r="215" spans="1:7" ht="35.25" hidden="1" customHeight="1" outlineLevel="1" x14ac:dyDescent="0.3">
      <c r="A215" s="27" t="s">
        <v>134</v>
      </c>
      <c r="B215" s="32"/>
      <c r="C215" s="10" t="s">
        <v>156</v>
      </c>
      <c r="D215" s="10" t="s">
        <v>81</v>
      </c>
      <c r="E215" s="83" t="s">
        <v>192</v>
      </c>
      <c r="F215" s="10" t="s">
        <v>109</v>
      </c>
      <c r="G215" s="1"/>
    </row>
    <row r="216" spans="1:7" ht="22.5" customHeight="1" collapsed="1" x14ac:dyDescent="0.3">
      <c r="A216" s="23" t="s">
        <v>193</v>
      </c>
      <c r="B216" s="49"/>
      <c r="C216" s="4" t="s">
        <v>156</v>
      </c>
      <c r="D216" s="4" t="s">
        <v>81</v>
      </c>
      <c r="E216" s="108" t="s">
        <v>194</v>
      </c>
      <c r="F216" s="4" t="s">
        <v>20</v>
      </c>
      <c r="G216" s="6">
        <f>G217</f>
        <v>10</v>
      </c>
    </row>
    <row r="217" spans="1:7" ht="23.25" customHeight="1" x14ac:dyDescent="0.3">
      <c r="A217" s="27" t="s">
        <v>180</v>
      </c>
      <c r="B217" s="32"/>
      <c r="C217" s="10" t="s">
        <v>156</v>
      </c>
      <c r="D217" s="10" t="s">
        <v>81</v>
      </c>
      <c r="E217" s="83" t="s">
        <v>195</v>
      </c>
      <c r="F217" s="10" t="s">
        <v>20</v>
      </c>
      <c r="G217" s="1">
        <f>G218</f>
        <v>10</v>
      </c>
    </row>
    <row r="218" spans="1:7" ht="35.25" customHeight="1" x14ac:dyDescent="0.3">
      <c r="A218" s="27" t="s">
        <v>134</v>
      </c>
      <c r="B218" s="32"/>
      <c r="C218" s="10" t="s">
        <v>156</v>
      </c>
      <c r="D218" s="10" t="s">
        <v>81</v>
      </c>
      <c r="E218" s="83" t="s">
        <v>195</v>
      </c>
      <c r="F218" s="10" t="s">
        <v>109</v>
      </c>
      <c r="G218" s="1">
        <v>10</v>
      </c>
    </row>
    <row r="219" spans="1:7" ht="27.75" customHeight="1" x14ac:dyDescent="0.3">
      <c r="A219" s="82" t="s">
        <v>196</v>
      </c>
      <c r="B219" s="49"/>
      <c r="C219" s="4" t="s">
        <v>156</v>
      </c>
      <c r="D219" s="4" t="s">
        <v>81</v>
      </c>
      <c r="E219" s="108" t="s">
        <v>197</v>
      </c>
      <c r="F219" s="4" t="s">
        <v>20</v>
      </c>
      <c r="G219" s="6">
        <f>G220</f>
        <v>230</v>
      </c>
    </row>
    <row r="220" spans="1:7" ht="30.75" customHeight="1" x14ac:dyDescent="0.3">
      <c r="A220" s="27" t="s">
        <v>180</v>
      </c>
      <c r="B220" s="32"/>
      <c r="C220" s="10" t="s">
        <v>156</v>
      </c>
      <c r="D220" s="10" t="s">
        <v>81</v>
      </c>
      <c r="E220" s="83" t="s">
        <v>198</v>
      </c>
      <c r="F220" s="10" t="s">
        <v>20</v>
      </c>
      <c r="G220" s="1">
        <f>G221</f>
        <v>230</v>
      </c>
    </row>
    <row r="221" spans="1:7" ht="36" customHeight="1" x14ac:dyDescent="0.3">
      <c r="A221" s="27" t="s">
        <v>134</v>
      </c>
      <c r="B221" s="32"/>
      <c r="C221" s="10" t="s">
        <v>156</v>
      </c>
      <c r="D221" s="10" t="s">
        <v>81</v>
      </c>
      <c r="E221" s="83" t="s">
        <v>198</v>
      </c>
      <c r="F221" s="10" t="s">
        <v>109</v>
      </c>
      <c r="G221" s="1">
        <v>230</v>
      </c>
    </row>
    <row r="222" spans="1:7" ht="16.5" customHeight="1" x14ac:dyDescent="0.3">
      <c r="A222" s="57" t="s">
        <v>199</v>
      </c>
      <c r="B222" s="49"/>
      <c r="C222" s="4" t="s">
        <v>156</v>
      </c>
      <c r="D222" s="4" t="s">
        <v>81</v>
      </c>
      <c r="E222" s="108" t="s">
        <v>200</v>
      </c>
      <c r="F222" s="4" t="s">
        <v>20</v>
      </c>
      <c r="G222" s="6">
        <f>G223</f>
        <v>6</v>
      </c>
    </row>
    <row r="223" spans="1:7" ht="19.5" customHeight="1" x14ac:dyDescent="0.3">
      <c r="A223" s="27" t="s">
        <v>180</v>
      </c>
      <c r="B223" s="32"/>
      <c r="C223" s="10" t="s">
        <v>156</v>
      </c>
      <c r="D223" s="10" t="s">
        <v>81</v>
      </c>
      <c r="E223" s="83" t="s">
        <v>201</v>
      </c>
      <c r="F223" s="10" t="s">
        <v>20</v>
      </c>
      <c r="G223" s="1">
        <f>G224</f>
        <v>6</v>
      </c>
    </row>
    <row r="224" spans="1:7" ht="33" customHeight="1" x14ac:dyDescent="0.3">
      <c r="A224" s="27" t="s">
        <v>134</v>
      </c>
      <c r="B224" s="32"/>
      <c r="C224" s="10" t="s">
        <v>156</v>
      </c>
      <c r="D224" s="10" t="s">
        <v>81</v>
      </c>
      <c r="E224" s="83" t="s">
        <v>201</v>
      </c>
      <c r="F224" s="10" t="s">
        <v>109</v>
      </c>
      <c r="G224" s="1">
        <v>6</v>
      </c>
    </row>
    <row r="225" spans="1:11" ht="21" customHeight="1" x14ac:dyDescent="0.3">
      <c r="A225" s="86" t="s">
        <v>202</v>
      </c>
      <c r="B225" s="49"/>
      <c r="C225" s="4" t="s">
        <v>156</v>
      </c>
      <c r="D225" s="4" t="s">
        <v>81</v>
      </c>
      <c r="E225" s="108" t="s">
        <v>203</v>
      </c>
      <c r="F225" s="4" t="s">
        <v>20</v>
      </c>
      <c r="G225" s="6">
        <f>G226</f>
        <v>227.5</v>
      </c>
    </row>
    <row r="226" spans="1:11" ht="20.25" customHeight="1" x14ac:dyDescent="0.3">
      <c r="A226" s="87" t="s">
        <v>184</v>
      </c>
      <c r="B226" s="32"/>
      <c r="C226" s="10" t="s">
        <v>156</v>
      </c>
      <c r="D226" s="10" t="s">
        <v>81</v>
      </c>
      <c r="E226" s="83" t="s">
        <v>204</v>
      </c>
      <c r="F226" s="10" t="s">
        <v>20</v>
      </c>
      <c r="G226" s="1">
        <f>G227</f>
        <v>227.5</v>
      </c>
    </row>
    <row r="227" spans="1:11" ht="33" customHeight="1" x14ac:dyDescent="0.3">
      <c r="A227" s="27" t="s">
        <v>134</v>
      </c>
      <c r="B227" s="32"/>
      <c r="C227" s="10" t="s">
        <v>156</v>
      </c>
      <c r="D227" s="10" t="s">
        <v>81</v>
      </c>
      <c r="E227" s="83" t="s">
        <v>204</v>
      </c>
      <c r="F227" s="10" t="s">
        <v>109</v>
      </c>
      <c r="G227" s="113">
        <v>227.5</v>
      </c>
    </row>
    <row r="228" spans="1:11" ht="21" customHeight="1" x14ac:dyDescent="0.3">
      <c r="A228" s="86" t="s">
        <v>205</v>
      </c>
      <c r="B228" s="49"/>
      <c r="C228" s="4" t="s">
        <v>156</v>
      </c>
      <c r="D228" s="4" t="s">
        <v>81</v>
      </c>
      <c r="E228" s="108" t="s">
        <v>206</v>
      </c>
      <c r="F228" s="4" t="s">
        <v>20</v>
      </c>
      <c r="G228" s="6">
        <f>G229</f>
        <v>896.7</v>
      </c>
    </row>
    <row r="229" spans="1:11" ht="22.5" customHeight="1" x14ac:dyDescent="0.3">
      <c r="A229" s="27" t="s">
        <v>180</v>
      </c>
      <c r="B229" s="32"/>
      <c r="C229" s="10" t="s">
        <v>156</v>
      </c>
      <c r="D229" s="10" t="s">
        <v>81</v>
      </c>
      <c r="E229" s="83" t="s">
        <v>207</v>
      </c>
      <c r="F229" s="10" t="s">
        <v>20</v>
      </c>
      <c r="G229" s="1">
        <f>G230</f>
        <v>896.7</v>
      </c>
    </row>
    <row r="230" spans="1:11" ht="33" customHeight="1" x14ac:dyDescent="0.3">
      <c r="A230" s="27" t="s">
        <v>134</v>
      </c>
      <c r="B230" s="32"/>
      <c r="C230" s="10" t="s">
        <v>156</v>
      </c>
      <c r="D230" s="10" t="s">
        <v>81</v>
      </c>
      <c r="E230" s="83" t="s">
        <v>207</v>
      </c>
      <c r="F230" s="10" t="s">
        <v>109</v>
      </c>
      <c r="G230" s="113">
        <v>896.7</v>
      </c>
      <c r="K230" s="14" t="s">
        <v>321</v>
      </c>
    </row>
    <row r="231" spans="1:11" ht="49.5" customHeight="1" x14ac:dyDescent="0.3">
      <c r="A231" s="86" t="s">
        <v>208</v>
      </c>
      <c r="B231" s="49"/>
      <c r="C231" s="4" t="s">
        <v>156</v>
      </c>
      <c r="D231" s="4" t="s">
        <v>81</v>
      </c>
      <c r="E231" s="108" t="s">
        <v>209</v>
      </c>
      <c r="F231" s="4" t="s">
        <v>20</v>
      </c>
      <c r="G231" s="6">
        <f>G232</f>
        <v>70.099999999999994</v>
      </c>
    </row>
    <row r="232" spans="1:11" ht="21" customHeight="1" x14ac:dyDescent="0.3">
      <c r="A232" s="27" t="s">
        <v>180</v>
      </c>
      <c r="B232" s="32"/>
      <c r="C232" s="10" t="s">
        <v>156</v>
      </c>
      <c r="D232" s="10" t="s">
        <v>81</v>
      </c>
      <c r="E232" s="83" t="s">
        <v>210</v>
      </c>
      <c r="F232" s="10" t="s">
        <v>20</v>
      </c>
      <c r="G232" s="1">
        <f>G233</f>
        <v>70.099999999999994</v>
      </c>
    </row>
    <row r="233" spans="1:11" ht="33" customHeight="1" x14ac:dyDescent="0.3">
      <c r="A233" s="27" t="s">
        <v>134</v>
      </c>
      <c r="B233" s="32"/>
      <c r="C233" s="10" t="s">
        <v>156</v>
      </c>
      <c r="D233" s="10" t="s">
        <v>81</v>
      </c>
      <c r="E233" s="83" t="s">
        <v>210</v>
      </c>
      <c r="F233" s="10" t="s">
        <v>109</v>
      </c>
      <c r="G233" s="113">
        <v>70.099999999999994</v>
      </c>
    </row>
    <row r="234" spans="1:11" ht="21" customHeight="1" x14ac:dyDescent="0.3">
      <c r="A234" s="86" t="s">
        <v>211</v>
      </c>
      <c r="B234" s="49"/>
      <c r="C234" s="4" t="s">
        <v>156</v>
      </c>
      <c r="D234" s="4" t="s">
        <v>81</v>
      </c>
      <c r="E234" s="108" t="s">
        <v>212</v>
      </c>
      <c r="F234" s="4" t="s">
        <v>20</v>
      </c>
      <c r="G234" s="6">
        <f>G235</f>
        <v>302.3</v>
      </c>
    </row>
    <row r="235" spans="1:11" ht="15.6" x14ac:dyDescent="0.3">
      <c r="A235" s="27" t="s">
        <v>180</v>
      </c>
      <c r="B235" s="32"/>
      <c r="C235" s="10" t="s">
        <v>156</v>
      </c>
      <c r="D235" s="10" t="s">
        <v>81</v>
      </c>
      <c r="E235" s="83" t="s">
        <v>213</v>
      </c>
      <c r="F235" s="10" t="s">
        <v>20</v>
      </c>
      <c r="G235" s="1">
        <f>G236</f>
        <v>302.3</v>
      </c>
    </row>
    <row r="236" spans="1:11" ht="33" customHeight="1" x14ac:dyDescent="0.3">
      <c r="A236" s="27" t="s">
        <v>134</v>
      </c>
      <c r="B236" s="32"/>
      <c r="C236" s="10" t="s">
        <v>156</v>
      </c>
      <c r="D236" s="10" t="s">
        <v>81</v>
      </c>
      <c r="E236" s="83" t="s">
        <v>213</v>
      </c>
      <c r="F236" s="10" t="s">
        <v>109</v>
      </c>
      <c r="G236" s="113">
        <v>302.3</v>
      </c>
    </row>
    <row r="237" spans="1:11" ht="25.5" customHeight="1" x14ac:dyDescent="0.3">
      <c r="A237" s="82" t="s">
        <v>214</v>
      </c>
      <c r="B237" s="49"/>
      <c r="C237" s="4" t="s">
        <v>156</v>
      </c>
      <c r="D237" s="4" t="s">
        <v>81</v>
      </c>
      <c r="E237" s="5" t="s">
        <v>283</v>
      </c>
      <c r="F237" s="4" t="s">
        <v>20</v>
      </c>
      <c r="G237" s="6">
        <f>G238</f>
        <v>364.1</v>
      </c>
    </row>
    <row r="238" spans="1:11" ht="24.75" customHeight="1" x14ac:dyDescent="0.3">
      <c r="A238" s="8" t="s">
        <v>180</v>
      </c>
      <c r="B238" s="32"/>
      <c r="C238" s="10" t="s">
        <v>156</v>
      </c>
      <c r="D238" s="10" t="s">
        <v>81</v>
      </c>
      <c r="E238" s="11" t="s">
        <v>284</v>
      </c>
      <c r="F238" s="10" t="s">
        <v>20</v>
      </c>
      <c r="G238" s="1">
        <f>G239</f>
        <v>364.1</v>
      </c>
    </row>
    <row r="239" spans="1:11" ht="38.25" customHeight="1" x14ac:dyDescent="0.3">
      <c r="A239" s="8" t="s">
        <v>108</v>
      </c>
      <c r="B239" s="32"/>
      <c r="C239" s="10" t="s">
        <v>156</v>
      </c>
      <c r="D239" s="10" t="s">
        <v>81</v>
      </c>
      <c r="E239" s="11" t="s">
        <v>284</v>
      </c>
      <c r="F239" s="10" t="s">
        <v>109</v>
      </c>
      <c r="G239" s="113">
        <v>364.1</v>
      </c>
    </row>
    <row r="240" spans="1:11" ht="38.25" customHeight="1" x14ac:dyDescent="0.3">
      <c r="A240" s="82" t="s">
        <v>332</v>
      </c>
      <c r="B240" s="49"/>
      <c r="C240" s="4" t="s">
        <v>156</v>
      </c>
      <c r="D240" s="4" t="s">
        <v>81</v>
      </c>
      <c r="E240" s="5" t="s">
        <v>333</v>
      </c>
      <c r="F240" s="4" t="s">
        <v>20</v>
      </c>
      <c r="G240" s="6">
        <f>G241</f>
        <v>292</v>
      </c>
    </row>
    <row r="241" spans="1:7" ht="24.75" customHeight="1" x14ac:dyDescent="0.3">
      <c r="A241" s="8" t="s">
        <v>184</v>
      </c>
      <c r="B241" s="32"/>
      <c r="C241" s="10" t="s">
        <v>156</v>
      </c>
      <c r="D241" s="10" t="s">
        <v>81</v>
      </c>
      <c r="E241" s="11" t="s">
        <v>334</v>
      </c>
      <c r="F241" s="10" t="s">
        <v>20</v>
      </c>
      <c r="G241" s="1">
        <f>G242</f>
        <v>292</v>
      </c>
    </row>
    <row r="242" spans="1:7" ht="38.25" customHeight="1" x14ac:dyDescent="0.3">
      <c r="A242" s="8" t="s">
        <v>108</v>
      </c>
      <c r="B242" s="32"/>
      <c r="C242" s="10" t="s">
        <v>156</v>
      </c>
      <c r="D242" s="10" t="s">
        <v>81</v>
      </c>
      <c r="E242" s="11" t="s">
        <v>334</v>
      </c>
      <c r="F242" s="10" t="s">
        <v>109</v>
      </c>
      <c r="G242" s="113">
        <v>292</v>
      </c>
    </row>
    <row r="243" spans="1:7" ht="37.5" customHeight="1" x14ac:dyDescent="0.3">
      <c r="A243" s="23" t="s">
        <v>215</v>
      </c>
      <c r="B243" s="49"/>
      <c r="C243" s="22" t="s">
        <v>156</v>
      </c>
      <c r="D243" s="22" t="s">
        <v>81</v>
      </c>
      <c r="E243" s="81" t="s">
        <v>216</v>
      </c>
      <c r="F243" s="22" t="s">
        <v>20</v>
      </c>
      <c r="G243" s="6">
        <f>G244+G247</f>
        <v>140</v>
      </c>
    </row>
    <row r="244" spans="1:7" ht="39" customHeight="1" x14ac:dyDescent="0.3">
      <c r="A244" s="23" t="s">
        <v>217</v>
      </c>
      <c r="B244" s="49"/>
      <c r="C244" s="4" t="s">
        <v>156</v>
      </c>
      <c r="D244" s="4" t="s">
        <v>81</v>
      </c>
      <c r="E244" s="108" t="s">
        <v>218</v>
      </c>
      <c r="F244" s="4" t="s">
        <v>20</v>
      </c>
      <c r="G244" s="6">
        <f>G245</f>
        <v>5</v>
      </c>
    </row>
    <row r="245" spans="1:7" ht="23.25" customHeight="1" x14ac:dyDescent="0.25">
      <c r="A245" s="27" t="s">
        <v>219</v>
      </c>
      <c r="B245" s="85"/>
      <c r="C245" s="10" t="s">
        <v>156</v>
      </c>
      <c r="D245" s="10" t="s">
        <v>81</v>
      </c>
      <c r="E245" s="83" t="s">
        <v>220</v>
      </c>
      <c r="F245" s="10" t="s">
        <v>20</v>
      </c>
      <c r="G245" s="1">
        <f>G246</f>
        <v>5</v>
      </c>
    </row>
    <row r="246" spans="1:7" ht="36.75" customHeight="1" x14ac:dyDescent="0.25">
      <c r="A246" s="27" t="s">
        <v>134</v>
      </c>
      <c r="B246" s="85"/>
      <c r="C246" s="10" t="s">
        <v>156</v>
      </c>
      <c r="D246" s="10" t="s">
        <v>81</v>
      </c>
      <c r="E246" s="83" t="s">
        <v>220</v>
      </c>
      <c r="F246" s="10" t="s">
        <v>109</v>
      </c>
      <c r="G246" s="1">
        <v>5</v>
      </c>
    </row>
    <row r="247" spans="1:7" ht="36.75" customHeight="1" x14ac:dyDescent="0.25">
      <c r="A247" s="23" t="s">
        <v>221</v>
      </c>
      <c r="B247" s="84"/>
      <c r="C247" s="4" t="s">
        <v>156</v>
      </c>
      <c r="D247" s="4" t="s">
        <v>81</v>
      </c>
      <c r="E247" s="108" t="s">
        <v>222</v>
      </c>
      <c r="F247" s="4" t="s">
        <v>20</v>
      </c>
      <c r="G247" s="6">
        <f>G248</f>
        <v>135</v>
      </c>
    </row>
    <row r="248" spans="1:7" ht="21" customHeight="1" x14ac:dyDescent="0.25">
      <c r="A248" s="27" t="s">
        <v>219</v>
      </c>
      <c r="B248" s="85"/>
      <c r="C248" s="10" t="s">
        <v>156</v>
      </c>
      <c r="D248" s="10" t="s">
        <v>81</v>
      </c>
      <c r="E248" s="83" t="s">
        <v>223</v>
      </c>
      <c r="F248" s="10" t="s">
        <v>20</v>
      </c>
      <c r="G248" s="1">
        <f>G249</f>
        <v>135</v>
      </c>
    </row>
    <row r="249" spans="1:7" ht="36.75" customHeight="1" x14ac:dyDescent="0.25">
      <c r="A249" s="27" t="s">
        <v>134</v>
      </c>
      <c r="B249" s="85"/>
      <c r="C249" s="10" t="s">
        <v>156</v>
      </c>
      <c r="D249" s="10" t="s">
        <v>81</v>
      </c>
      <c r="E249" s="83" t="s">
        <v>223</v>
      </c>
      <c r="F249" s="10" t="s">
        <v>109</v>
      </c>
      <c r="G249" s="1">
        <v>135</v>
      </c>
    </row>
    <row r="250" spans="1:7" s="25" customFormat="1" ht="83.25" customHeight="1" x14ac:dyDescent="0.25">
      <c r="A250" s="63" t="s">
        <v>224</v>
      </c>
      <c r="B250" s="84"/>
      <c r="C250" s="4" t="s">
        <v>156</v>
      </c>
      <c r="D250" s="4" t="s">
        <v>81</v>
      </c>
      <c r="E250" s="108" t="s">
        <v>225</v>
      </c>
      <c r="F250" s="4" t="s">
        <v>20</v>
      </c>
      <c r="G250" s="6">
        <f>G251</f>
        <v>19097.900000000001</v>
      </c>
    </row>
    <row r="251" spans="1:7" s="25" customFormat="1" ht="49.5" customHeight="1" x14ac:dyDescent="0.25">
      <c r="A251" s="63" t="s">
        <v>226</v>
      </c>
      <c r="B251" s="84"/>
      <c r="C251" s="4" t="s">
        <v>156</v>
      </c>
      <c r="D251" s="4" t="s">
        <v>81</v>
      </c>
      <c r="E251" s="108" t="s">
        <v>227</v>
      </c>
      <c r="F251" s="4" t="s">
        <v>20</v>
      </c>
      <c r="G251" s="6">
        <f>G252+G267+G271+G255+G283+G262+G280</f>
        <v>19097.900000000001</v>
      </c>
    </row>
    <row r="252" spans="1:7" s="25" customFormat="1" ht="37.5" customHeight="1" x14ac:dyDescent="0.3">
      <c r="A252" s="7" t="s">
        <v>228</v>
      </c>
      <c r="B252" s="3"/>
      <c r="C252" s="4" t="s">
        <v>156</v>
      </c>
      <c r="D252" s="4" t="s">
        <v>81</v>
      </c>
      <c r="E252" s="5" t="s">
        <v>229</v>
      </c>
      <c r="F252" s="4" t="s">
        <v>20</v>
      </c>
      <c r="G252" s="6">
        <f>G253</f>
        <v>188.7</v>
      </c>
    </row>
    <row r="253" spans="1:7" s="25" customFormat="1" ht="27" customHeight="1" x14ac:dyDescent="0.3">
      <c r="A253" s="7" t="s">
        <v>180</v>
      </c>
      <c r="B253" s="3"/>
      <c r="C253" s="4" t="s">
        <v>156</v>
      </c>
      <c r="D253" s="4" t="s">
        <v>81</v>
      </c>
      <c r="E253" s="5" t="s">
        <v>230</v>
      </c>
      <c r="F253" s="4" t="s">
        <v>20</v>
      </c>
      <c r="G253" s="6">
        <f>G254</f>
        <v>188.7</v>
      </c>
    </row>
    <row r="254" spans="1:7" ht="36.75" customHeight="1" x14ac:dyDescent="0.3">
      <c r="A254" s="8" t="s">
        <v>108</v>
      </c>
      <c r="B254" s="9"/>
      <c r="C254" s="10" t="s">
        <v>156</v>
      </c>
      <c r="D254" s="10" t="s">
        <v>81</v>
      </c>
      <c r="E254" s="11" t="s">
        <v>230</v>
      </c>
      <c r="F254" s="10" t="s">
        <v>109</v>
      </c>
      <c r="G254" s="113">
        <v>188.7</v>
      </c>
    </row>
    <row r="255" spans="1:7" ht="21.75" customHeight="1" x14ac:dyDescent="0.3">
      <c r="A255" s="2" t="s">
        <v>296</v>
      </c>
      <c r="B255" s="3"/>
      <c r="C255" s="4" t="s">
        <v>156</v>
      </c>
      <c r="D255" s="4" t="s">
        <v>81</v>
      </c>
      <c r="E255" s="5" t="s">
        <v>298</v>
      </c>
      <c r="F255" s="4" t="s">
        <v>20</v>
      </c>
      <c r="G255" s="6">
        <f>G256+G260+G258</f>
        <v>3475.3</v>
      </c>
    </row>
    <row r="256" spans="1:7" ht="36.75" customHeight="1" x14ac:dyDescent="0.3">
      <c r="A256" s="7" t="s">
        <v>336</v>
      </c>
      <c r="B256" s="3"/>
      <c r="C256" s="4" t="s">
        <v>156</v>
      </c>
      <c r="D256" s="4" t="s">
        <v>81</v>
      </c>
      <c r="E256" s="5" t="s">
        <v>297</v>
      </c>
      <c r="F256" s="4" t="s">
        <v>20</v>
      </c>
      <c r="G256" s="6">
        <f>G257</f>
        <v>2032.3</v>
      </c>
    </row>
    <row r="257" spans="1:11" ht="36.75" customHeight="1" x14ac:dyDescent="0.3">
      <c r="A257" s="8" t="s">
        <v>108</v>
      </c>
      <c r="B257" s="9"/>
      <c r="C257" s="10" t="s">
        <v>156</v>
      </c>
      <c r="D257" s="10" t="s">
        <v>81</v>
      </c>
      <c r="E257" s="11" t="s">
        <v>297</v>
      </c>
      <c r="F257" s="10" t="s">
        <v>109</v>
      </c>
      <c r="G257" s="1">
        <v>2032.3</v>
      </c>
    </row>
    <row r="258" spans="1:11" ht="51" customHeight="1" x14ac:dyDescent="0.3">
      <c r="A258" s="63" t="s">
        <v>344</v>
      </c>
      <c r="B258" s="9"/>
      <c r="C258" s="4" t="s">
        <v>156</v>
      </c>
      <c r="D258" s="4" t="s">
        <v>81</v>
      </c>
      <c r="E258" s="5" t="s">
        <v>345</v>
      </c>
      <c r="F258" s="4" t="s">
        <v>20</v>
      </c>
      <c r="G258" s="6">
        <f>G259</f>
        <v>1167.7</v>
      </c>
    </row>
    <row r="259" spans="1:11" ht="36.75" customHeight="1" x14ac:dyDescent="0.3">
      <c r="A259" s="64" t="s">
        <v>134</v>
      </c>
      <c r="B259" s="9"/>
      <c r="C259" s="10" t="s">
        <v>156</v>
      </c>
      <c r="D259" s="10" t="s">
        <v>81</v>
      </c>
      <c r="E259" s="11" t="s">
        <v>345</v>
      </c>
      <c r="F259" s="10" t="s">
        <v>109</v>
      </c>
      <c r="G259" s="113">
        <v>1167.7</v>
      </c>
    </row>
    <row r="260" spans="1:11" ht="22.5" customHeight="1" x14ac:dyDescent="0.3">
      <c r="A260" s="7" t="s">
        <v>180</v>
      </c>
      <c r="B260" s="3"/>
      <c r="C260" s="4" t="s">
        <v>156</v>
      </c>
      <c r="D260" s="4" t="s">
        <v>81</v>
      </c>
      <c r="E260" s="5" t="s">
        <v>324</v>
      </c>
      <c r="F260" s="4" t="s">
        <v>20</v>
      </c>
      <c r="G260" s="6">
        <f>G261</f>
        <v>275.3</v>
      </c>
    </row>
    <row r="261" spans="1:11" ht="36.75" customHeight="1" x14ac:dyDescent="0.3">
      <c r="A261" s="8" t="s">
        <v>108</v>
      </c>
      <c r="B261" s="9"/>
      <c r="C261" s="10" t="s">
        <v>156</v>
      </c>
      <c r="D261" s="10" t="s">
        <v>81</v>
      </c>
      <c r="E261" s="11" t="s">
        <v>324</v>
      </c>
      <c r="F261" s="10" t="s">
        <v>109</v>
      </c>
      <c r="G261" s="114">
        <v>275.3</v>
      </c>
    </row>
    <row r="262" spans="1:11" ht="25.5" customHeight="1" x14ac:dyDescent="0.3">
      <c r="A262" s="63" t="s">
        <v>315</v>
      </c>
      <c r="B262" s="9"/>
      <c r="C262" s="4" t="s">
        <v>156</v>
      </c>
      <c r="D262" s="4" t="s">
        <v>81</v>
      </c>
      <c r="E262" s="5" t="s">
        <v>316</v>
      </c>
      <c r="F262" s="4" t="s">
        <v>20</v>
      </c>
      <c r="G262" s="6">
        <f>G263+G265</f>
        <v>827.2</v>
      </c>
      <c r="K262" s="14" t="s">
        <v>321</v>
      </c>
    </row>
    <row r="263" spans="1:11" ht="23.25" customHeight="1" x14ac:dyDescent="0.3">
      <c r="A263" s="63" t="s">
        <v>180</v>
      </c>
      <c r="B263" s="9"/>
      <c r="C263" s="4" t="s">
        <v>156</v>
      </c>
      <c r="D263" s="4" t="s">
        <v>81</v>
      </c>
      <c r="E263" s="5" t="s">
        <v>317</v>
      </c>
      <c r="F263" s="4" t="s">
        <v>20</v>
      </c>
      <c r="G263" s="6">
        <f>G264</f>
        <v>422.9</v>
      </c>
    </row>
    <row r="264" spans="1:11" ht="36.75" customHeight="1" x14ac:dyDescent="0.3">
      <c r="A264" s="64" t="s">
        <v>134</v>
      </c>
      <c r="B264" s="9"/>
      <c r="C264" s="10" t="s">
        <v>156</v>
      </c>
      <c r="D264" s="10" t="s">
        <v>81</v>
      </c>
      <c r="E264" s="11" t="s">
        <v>317</v>
      </c>
      <c r="F264" s="10" t="s">
        <v>109</v>
      </c>
      <c r="G264" s="113">
        <v>422.9</v>
      </c>
      <c r="K264" s="14" t="s">
        <v>321</v>
      </c>
    </row>
    <row r="265" spans="1:11" ht="19.5" customHeight="1" x14ac:dyDescent="0.3">
      <c r="A265" s="63" t="s">
        <v>180</v>
      </c>
      <c r="B265" s="9"/>
      <c r="C265" s="4" t="s">
        <v>156</v>
      </c>
      <c r="D265" s="4" t="s">
        <v>81</v>
      </c>
      <c r="E265" s="5" t="s">
        <v>325</v>
      </c>
      <c r="F265" s="4" t="s">
        <v>20</v>
      </c>
      <c r="G265" s="6">
        <f>G266</f>
        <v>404.3</v>
      </c>
    </row>
    <row r="266" spans="1:11" ht="36" customHeight="1" x14ac:dyDescent="0.3">
      <c r="A266" s="64" t="s">
        <v>134</v>
      </c>
      <c r="B266" s="9"/>
      <c r="C266" s="10" t="s">
        <v>156</v>
      </c>
      <c r="D266" s="10" t="s">
        <v>81</v>
      </c>
      <c r="E266" s="11" t="s">
        <v>325</v>
      </c>
      <c r="F266" s="10" t="s">
        <v>109</v>
      </c>
      <c r="G266" s="113">
        <v>404.3</v>
      </c>
      <c r="K266" s="14">
        <v>1</v>
      </c>
    </row>
    <row r="267" spans="1:11" ht="33.75" customHeight="1" x14ac:dyDescent="0.3">
      <c r="A267" s="88" t="s">
        <v>288</v>
      </c>
      <c r="B267" s="9"/>
      <c r="C267" s="4" t="s">
        <v>156</v>
      </c>
      <c r="D267" s="4" t="s">
        <v>81</v>
      </c>
      <c r="E267" s="108" t="s">
        <v>289</v>
      </c>
      <c r="F267" s="89" t="s">
        <v>20</v>
      </c>
      <c r="G267" s="12">
        <f>G268</f>
        <v>5619</v>
      </c>
    </row>
    <row r="268" spans="1:11" ht="27" customHeight="1" x14ac:dyDescent="0.3">
      <c r="A268" s="7" t="s">
        <v>180</v>
      </c>
      <c r="B268" s="9"/>
      <c r="C268" s="4" t="s">
        <v>156</v>
      </c>
      <c r="D268" s="4" t="s">
        <v>81</v>
      </c>
      <c r="E268" s="108" t="s">
        <v>290</v>
      </c>
      <c r="F268" s="89" t="s">
        <v>20</v>
      </c>
      <c r="G268" s="12">
        <f>G269+G270</f>
        <v>5619</v>
      </c>
    </row>
    <row r="269" spans="1:11" ht="34.5" customHeight="1" x14ac:dyDescent="0.3">
      <c r="A269" s="64" t="s">
        <v>33</v>
      </c>
      <c r="B269" s="9"/>
      <c r="C269" s="10" t="s">
        <v>156</v>
      </c>
      <c r="D269" s="10" t="s">
        <v>81</v>
      </c>
      <c r="E269" s="83" t="s">
        <v>290</v>
      </c>
      <c r="F269" s="90" t="s">
        <v>34</v>
      </c>
      <c r="G269" s="13">
        <v>5619</v>
      </c>
    </row>
    <row r="270" spans="1:11" ht="34.5" customHeight="1" x14ac:dyDescent="0.3">
      <c r="A270" s="64" t="s">
        <v>134</v>
      </c>
      <c r="B270" s="9"/>
      <c r="C270" s="10" t="s">
        <v>156</v>
      </c>
      <c r="D270" s="10" t="s">
        <v>81</v>
      </c>
      <c r="E270" s="83" t="s">
        <v>290</v>
      </c>
      <c r="F270" s="90" t="s">
        <v>109</v>
      </c>
      <c r="G270" s="13">
        <v>0</v>
      </c>
    </row>
    <row r="271" spans="1:11" ht="31.5" customHeight="1" x14ac:dyDescent="0.3">
      <c r="A271" s="91" t="s">
        <v>235</v>
      </c>
      <c r="B271" s="3"/>
      <c r="C271" s="4" t="s">
        <v>156</v>
      </c>
      <c r="D271" s="4" t="s">
        <v>81</v>
      </c>
      <c r="E271" s="108" t="s">
        <v>236</v>
      </c>
      <c r="F271" s="4" t="s">
        <v>20</v>
      </c>
      <c r="G271" s="6">
        <f>G272+G277</f>
        <v>5170.8</v>
      </c>
    </row>
    <row r="272" spans="1:11" ht="33" customHeight="1" x14ac:dyDescent="0.3">
      <c r="A272" s="82" t="s">
        <v>237</v>
      </c>
      <c r="B272" s="3"/>
      <c r="C272" s="4" t="s">
        <v>156</v>
      </c>
      <c r="D272" s="4" t="s">
        <v>81</v>
      </c>
      <c r="E272" s="108" t="s">
        <v>291</v>
      </c>
      <c r="F272" s="4" t="s">
        <v>20</v>
      </c>
      <c r="G272" s="6">
        <f>G273</f>
        <v>3644.4</v>
      </c>
    </row>
    <row r="273" spans="1:11" ht="33" customHeight="1" x14ac:dyDescent="0.3">
      <c r="A273" s="82" t="s">
        <v>134</v>
      </c>
      <c r="B273" s="9"/>
      <c r="C273" s="4" t="s">
        <v>156</v>
      </c>
      <c r="D273" s="4" t="s">
        <v>81</v>
      </c>
      <c r="E273" s="108" t="s">
        <v>291</v>
      </c>
      <c r="F273" s="4" t="s">
        <v>109</v>
      </c>
      <c r="G273" s="6">
        <f>G274</f>
        <v>3644.4</v>
      </c>
    </row>
    <row r="274" spans="1:11" ht="23.25" customHeight="1" x14ac:dyDescent="0.3">
      <c r="A274" s="71" t="s">
        <v>238</v>
      </c>
      <c r="B274" s="9"/>
      <c r="C274" s="10" t="s">
        <v>156</v>
      </c>
      <c r="D274" s="10" t="s">
        <v>81</v>
      </c>
      <c r="E274" s="83" t="s">
        <v>291</v>
      </c>
      <c r="F274" s="10" t="s">
        <v>109</v>
      </c>
      <c r="G274" s="1">
        <f>G275+G276</f>
        <v>3644.4</v>
      </c>
      <c r="K274" s="14" t="s">
        <v>321</v>
      </c>
    </row>
    <row r="275" spans="1:11" ht="21" customHeight="1" x14ac:dyDescent="0.3">
      <c r="A275" s="70" t="s">
        <v>239</v>
      </c>
      <c r="B275" s="9"/>
      <c r="C275" s="10" t="s">
        <v>156</v>
      </c>
      <c r="D275" s="10" t="s">
        <v>81</v>
      </c>
      <c r="E275" s="83" t="s">
        <v>291</v>
      </c>
      <c r="F275" s="10" t="s">
        <v>109</v>
      </c>
      <c r="G275" s="1">
        <v>2915.5</v>
      </c>
    </row>
    <row r="276" spans="1:11" ht="25.35" customHeight="1" x14ac:dyDescent="0.3">
      <c r="A276" s="70" t="s">
        <v>240</v>
      </c>
      <c r="B276" s="9"/>
      <c r="C276" s="10" t="s">
        <v>156</v>
      </c>
      <c r="D276" s="10" t="s">
        <v>81</v>
      </c>
      <c r="E276" s="83" t="s">
        <v>291</v>
      </c>
      <c r="F276" s="10" t="s">
        <v>109</v>
      </c>
      <c r="G276" s="1">
        <v>728.9</v>
      </c>
    </row>
    <row r="277" spans="1:11" ht="34.5" customHeight="1" x14ac:dyDescent="0.3">
      <c r="A277" s="82" t="s">
        <v>134</v>
      </c>
      <c r="B277" s="9"/>
      <c r="C277" s="4" t="s">
        <v>156</v>
      </c>
      <c r="D277" s="4" t="s">
        <v>81</v>
      </c>
      <c r="E277" s="108" t="s">
        <v>335</v>
      </c>
      <c r="F277" s="4" t="s">
        <v>109</v>
      </c>
      <c r="G277" s="6">
        <f>G278</f>
        <v>1526.4</v>
      </c>
    </row>
    <row r="278" spans="1:11" ht="37.5" customHeight="1" x14ac:dyDescent="0.3">
      <c r="A278" s="71" t="s">
        <v>238</v>
      </c>
      <c r="B278" s="9"/>
      <c r="C278" s="10" t="s">
        <v>156</v>
      </c>
      <c r="D278" s="10" t="s">
        <v>81</v>
      </c>
      <c r="E278" s="108" t="s">
        <v>335</v>
      </c>
      <c r="F278" s="10" t="s">
        <v>109</v>
      </c>
      <c r="G278" s="1">
        <f>G279</f>
        <v>1526.4</v>
      </c>
    </row>
    <row r="279" spans="1:11" ht="25.35" customHeight="1" x14ac:dyDescent="0.3">
      <c r="A279" s="70" t="s">
        <v>318</v>
      </c>
      <c r="B279" s="9"/>
      <c r="C279" s="10" t="s">
        <v>156</v>
      </c>
      <c r="D279" s="10" t="s">
        <v>81</v>
      </c>
      <c r="E279" s="108" t="s">
        <v>335</v>
      </c>
      <c r="F279" s="10" t="s">
        <v>109</v>
      </c>
      <c r="G279" s="1">
        <v>1526.4</v>
      </c>
    </row>
    <row r="280" spans="1:11" ht="36" customHeight="1" x14ac:dyDescent="0.3">
      <c r="A280" s="91" t="s">
        <v>326</v>
      </c>
      <c r="B280" s="9"/>
      <c r="C280" s="4" t="s">
        <v>156</v>
      </c>
      <c r="D280" s="4" t="s">
        <v>81</v>
      </c>
      <c r="E280" s="108" t="s">
        <v>328</v>
      </c>
      <c r="F280" s="4" t="s">
        <v>20</v>
      </c>
      <c r="G280" s="6">
        <f>G281</f>
        <v>0</v>
      </c>
    </row>
    <row r="281" spans="1:11" ht="33" customHeight="1" x14ac:dyDescent="0.3">
      <c r="A281" s="7" t="s">
        <v>327</v>
      </c>
      <c r="B281" s="9"/>
      <c r="C281" s="4" t="s">
        <v>156</v>
      </c>
      <c r="D281" s="4" t="s">
        <v>81</v>
      </c>
      <c r="E281" s="108" t="s">
        <v>329</v>
      </c>
      <c r="F281" s="4" t="s">
        <v>109</v>
      </c>
      <c r="G281" s="6">
        <f>G282</f>
        <v>0</v>
      </c>
    </row>
    <row r="282" spans="1:11" ht="40.5" customHeight="1" x14ac:dyDescent="0.3">
      <c r="A282" s="64" t="s">
        <v>134</v>
      </c>
      <c r="B282" s="9"/>
      <c r="C282" s="10" t="s">
        <v>156</v>
      </c>
      <c r="D282" s="10" t="s">
        <v>81</v>
      </c>
      <c r="E282" s="83" t="s">
        <v>329</v>
      </c>
      <c r="F282" s="10" t="s">
        <v>109</v>
      </c>
      <c r="G282" s="113">
        <v>0</v>
      </c>
    </row>
    <row r="283" spans="1:11" ht="50.25" customHeight="1" x14ac:dyDescent="0.3">
      <c r="A283" s="7" t="s">
        <v>241</v>
      </c>
      <c r="B283" s="9"/>
      <c r="C283" s="92" t="s">
        <v>156</v>
      </c>
      <c r="D283" s="92" t="s">
        <v>81</v>
      </c>
      <c r="E283" s="5" t="s">
        <v>293</v>
      </c>
      <c r="F283" s="4" t="s">
        <v>20</v>
      </c>
      <c r="G283" s="6">
        <f>G284</f>
        <v>3816.9</v>
      </c>
    </row>
    <row r="284" spans="1:11" ht="45.75" customHeight="1" x14ac:dyDescent="0.3">
      <c r="A284" s="23" t="s">
        <v>242</v>
      </c>
      <c r="B284" s="9"/>
      <c r="C284" s="92" t="s">
        <v>156</v>
      </c>
      <c r="D284" s="92" t="s">
        <v>81</v>
      </c>
      <c r="E284" s="108" t="s">
        <v>294</v>
      </c>
      <c r="F284" s="4" t="s">
        <v>20</v>
      </c>
      <c r="G284" s="6">
        <f>G285</f>
        <v>3816.9</v>
      </c>
    </row>
    <row r="285" spans="1:11" ht="36.75" customHeight="1" x14ac:dyDescent="0.3">
      <c r="A285" s="27" t="s">
        <v>134</v>
      </c>
      <c r="B285" s="9"/>
      <c r="C285" s="93" t="s">
        <v>156</v>
      </c>
      <c r="D285" s="93" t="s">
        <v>81</v>
      </c>
      <c r="E285" s="83" t="s">
        <v>294</v>
      </c>
      <c r="F285" s="10" t="s">
        <v>109</v>
      </c>
      <c r="G285" s="1">
        <f>G286+G287+G288</f>
        <v>3816.9</v>
      </c>
    </row>
    <row r="286" spans="1:11" ht="51.75" customHeight="1" x14ac:dyDescent="0.3">
      <c r="A286" s="94" t="s">
        <v>243</v>
      </c>
      <c r="B286" s="95"/>
      <c r="C286" s="93" t="s">
        <v>156</v>
      </c>
      <c r="D286" s="93" t="s">
        <v>81</v>
      </c>
      <c r="E286" s="11" t="s">
        <v>294</v>
      </c>
      <c r="F286" s="93" t="s">
        <v>109</v>
      </c>
      <c r="G286" s="1">
        <v>3297.8</v>
      </c>
    </row>
    <row r="287" spans="1:11" ht="36.75" customHeight="1" x14ac:dyDescent="0.3">
      <c r="A287" s="96" t="s">
        <v>239</v>
      </c>
      <c r="B287" s="95"/>
      <c r="C287" s="93" t="s">
        <v>156</v>
      </c>
      <c r="D287" s="93" t="s">
        <v>81</v>
      </c>
      <c r="E287" s="11" t="s">
        <v>294</v>
      </c>
      <c r="F287" s="93" t="s">
        <v>109</v>
      </c>
      <c r="G287" s="1">
        <v>137.4</v>
      </c>
    </row>
    <row r="288" spans="1:11" ht="20.25" customHeight="1" x14ac:dyDescent="0.3">
      <c r="A288" s="96" t="s">
        <v>240</v>
      </c>
      <c r="B288" s="95"/>
      <c r="C288" s="93" t="s">
        <v>156</v>
      </c>
      <c r="D288" s="93" t="s">
        <v>81</v>
      </c>
      <c r="E288" s="11" t="s">
        <v>294</v>
      </c>
      <c r="F288" s="93" t="s">
        <v>109</v>
      </c>
      <c r="G288" s="1">
        <v>381.7</v>
      </c>
    </row>
    <row r="289" spans="1:7" ht="31.5" customHeight="1" x14ac:dyDescent="0.3">
      <c r="A289" s="23" t="s">
        <v>245</v>
      </c>
      <c r="B289" s="3"/>
      <c r="C289" s="22" t="s">
        <v>156</v>
      </c>
      <c r="D289" s="22" t="s">
        <v>81</v>
      </c>
      <c r="E289" s="22" t="s">
        <v>19</v>
      </c>
      <c r="F289" s="22" t="s">
        <v>20</v>
      </c>
      <c r="G289" s="6">
        <f>G290</f>
        <v>0</v>
      </c>
    </row>
    <row r="290" spans="1:7" ht="37.5" customHeight="1" x14ac:dyDescent="0.3">
      <c r="A290" s="23" t="s">
        <v>246</v>
      </c>
      <c r="B290" s="3"/>
      <c r="C290" s="22" t="s">
        <v>156</v>
      </c>
      <c r="D290" s="22" t="s">
        <v>81</v>
      </c>
      <c r="E290" s="22" t="s">
        <v>247</v>
      </c>
      <c r="F290" s="22" t="s">
        <v>20</v>
      </c>
      <c r="G290" s="6">
        <f>G291</f>
        <v>0</v>
      </c>
    </row>
    <row r="291" spans="1:7" ht="85.5" customHeight="1" x14ac:dyDescent="0.3">
      <c r="A291" s="23" t="s">
        <v>248</v>
      </c>
      <c r="B291" s="3"/>
      <c r="C291" s="22" t="s">
        <v>156</v>
      </c>
      <c r="D291" s="22" t="s">
        <v>81</v>
      </c>
      <c r="E291" s="22" t="s">
        <v>249</v>
      </c>
      <c r="F291" s="22" t="s">
        <v>20</v>
      </c>
      <c r="G291" s="6">
        <f>G292</f>
        <v>0</v>
      </c>
    </row>
    <row r="292" spans="1:7" ht="36.75" customHeight="1" x14ac:dyDescent="0.25">
      <c r="A292" s="27" t="s">
        <v>33</v>
      </c>
      <c r="B292" s="85"/>
      <c r="C292" s="22" t="s">
        <v>156</v>
      </c>
      <c r="D292" s="22" t="s">
        <v>81</v>
      </c>
      <c r="E292" s="29" t="s">
        <v>292</v>
      </c>
      <c r="F292" s="10" t="s">
        <v>34</v>
      </c>
      <c r="G292" s="113">
        <v>0</v>
      </c>
    </row>
    <row r="293" spans="1:7" s="25" customFormat="1" ht="50.7" customHeight="1" x14ac:dyDescent="0.25">
      <c r="A293" s="97" t="s">
        <v>250</v>
      </c>
      <c r="B293" s="84"/>
      <c r="C293" s="22" t="s">
        <v>156</v>
      </c>
      <c r="D293" s="22" t="s">
        <v>156</v>
      </c>
      <c r="E293" s="22" t="s">
        <v>225</v>
      </c>
      <c r="F293" s="22" t="s">
        <v>20</v>
      </c>
      <c r="G293" s="6">
        <f>G302+G294+G297+G300</f>
        <v>80843</v>
      </c>
    </row>
    <row r="294" spans="1:7" s="25" customFormat="1" ht="36.75" customHeight="1" x14ac:dyDescent="0.3">
      <c r="A294" s="2" t="s">
        <v>231</v>
      </c>
      <c r="B294" s="3"/>
      <c r="C294" s="4" t="s">
        <v>156</v>
      </c>
      <c r="D294" s="4" t="s">
        <v>156</v>
      </c>
      <c r="E294" s="108" t="s">
        <v>232</v>
      </c>
      <c r="F294" s="4" t="s">
        <v>20</v>
      </c>
      <c r="G294" s="6">
        <f>G295</f>
        <v>15789.5</v>
      </c>
    </row>
    <row r="295" spans="1:7" s="25" customFormat="1" ht="47.85" customHeight="1" x14ac:dyDescent="0.3">
      <c r="A295" s="27" t="s">
        <v>233</v>
      </c>
      <c r="B295" s="9"/>
      <c r="C295" s="10" t="s">
        <v>156</v>
      </c>
      <c r="D295" s="10" t="s">
        <v>156</v>
      </c>
      <c r="E295" s="83" t="s">
        <v>234</v>
      </c>
      <c r="F295" s="10" t="s">
        <v>20</v>
      </c>
      <c r="G295" s="1">
        <f>G296</f>
        <v>15789.5</v>
      </c>
    </row>
    <row r="296" spans="1:7" ht="38.1" customHeight="1" x14ac:dyDescent="0.3">
      <c r="A296" s="27" t="s">
        <v>134</v>
      </c>
      <c r="B296" s="9"/>
      <c r="C296" s="10" t="s">
        <v>156</v>
      </c>
      <c r="D296" s="10" t="s">
        <v>156</v>
      </c>
      <c r="E296" s="83" t="s">
        <v>234</v>
      </c>
      <c r="F296" s="10" t="s">
        <v>109</v>
      </c>
      <c r="G296" s="1">
        <v>15789.5</v>
      </c>
    </row>
    <row r="297" spans="1:7" ht="31.2" x14ac:dyDescent="0.3">
      <c r="A297" s="7" t="s">
        <v>241</v>
      </c>
      <c r="B297" s="9"/>
      <c r="C297" s="92" t="s">
        <v>156</v>
      </c>
      <c r="D297" s="92" t="s">
        <v>156</v>
      </c>
      <c r="E297" s="5" t="s">
        <v>293</v>
      </c>
      <c r="F297" s="4" t="s">
        <v>20</v>
      </c>
      <c r="G297" s="6">
        <f>G298</f>
        <v>50000</v>
      </c>
    </row>
    <row r="298" spans="1:7" ht="78" x14ac:dyDescent="0.3">
      <c r="A298" s="64" t="s">
        <v>244</v>
      </c>
      <c r="B298" s="3"/>
      <c r="C298" s="10" t="s">
        <v>156</v>
      </c>
      <c r="D298" s="10" t="s">
        <v>156</v>
      </c>
      <c r="E298" s="11" t="s">
        <v>295</v>
      </c>
      <c r="F298" s="10" t="s">
        <v>20</v>
      </c>
      <c r="G298" s="1">
        <f>G299</f>
        <v>50000</v>
      </c>
    </row>
    <row r="299" spans="1:7" ht="31.2" x14ac:dyDescent="0.3">
      <c r="A299" s="27" t="s">
        <v>134</v>
      </c>
      <c r="B299" s="9"/>
      <c r="C299" s="10" t="s">
        <v>156</v>
      </c>
      <c r="D299" s="10" t="s">
        <v>156</v>
      </c>
      <c r="E299" s="11" t="s">
        <v>295</v>
      </c>
      <c r="F299" s="10" t="s">
        <v>109</v>
      </c>
      <c r="G299" s="1">
        <v>50000</v>
      </c>
    </row>
    <row r="300" spans="1:7" ht="93.6" x14ac:dyDescent="0.3">
      <c r="A300" s="64" t="s">
        <v>340</v>
      </c>
      <c r="B300" s="9"/>
      <c r="C300" s="10" t="s">
        <v>156</v>
      </c>
      <c r="D300" s="10" t="s">
        <v>156</v>
      </c>
      <c r="E300" s="11" t="s">
        <v>341</v>
      </c>
      <c r="F300" s="10" t="s">
        <v>20</v>
      </c>
      <c r="G300" s="1">
        <f>G301</f>
        <v>12000</v>
      </c>
    </row>
    <row r="301" spans="1:7" ht="31.2" x14ac:dyDescent="0.3">
      <c r="A301" s="64" t="s">
        <v>134</v>
      </c>
      <c r="B301" s="9"/>
      <c r="C301" s="10" t="s">
        <v>156</v>
      </c>
      <c r="D301" s="10" t="s">
        <v>156</v>
      </c>
      <c r="E301" s="11" t="s">
        <v>341</v>
      </c>
      <c r="F301" s="10" t="s">
        <v>109</v>
      </c>
      <c r="G301" s="113">
        <v>12000</v>
      </c>
    </row>
    <row r="302" spans="1:7" ht="15.6" x14ac:dyDescent="0.25">
      <c r="A302" s="30" t="s">
        <v>37</v>
      </c>
      <c r="B302" s="85"/>
      <c r="C302" s="22" t="s">
        <v>156</v>
      </c>
      <c r="D302" s="22" t="s">
        <v>156</v>
      </c>
      <c r="E302" s="22" t="s">
        <v>38</v>
      </c>
      <c r="F302" s="22" t="s">
        <v>20</v>
      </c>
      <c r="G302" s="6">
        <f>G303</f>
        <v>3053.5</v>
      </c>
    </row>
    <row r="303" spans="1:7" ht="15.6" x14ac:dyDescent="0.25">
      <c r="A303" s="31" t="s">
        <v>39</v>
      </c>
      <c r="B303" s="85"/>
      <c r="C303" s="29" t="s">
        <v>156</v>
      </c>
      <c r="D303" s="29" t="s">
        <v>156</v>
      </c>
      <c r="E303" s="29" t="s">
        <v>40</v>
      </c>
      <c r="F303" s="29" t="s">
        <v>20</v>
      </c>
      <c r="G303" s="1">
        <f>G304</f>
        <v>3053.5</v>
      </c>
    </row>
    <row r="304" spans="1:7" ht="31.2" x14ac:dyDescent="0.25">
      <c r="A304" s="98" t="s">
        <v>251</v>
      </c>
      <c r="B304" s="85"/>
      <c r="C304" s="29" t="s">
        <v>156</v>
      </c>
      <c r="D304" s="29" t="s">
        <v>156</v>
      </c>
      <c r="E304" s="29" t="s">
        <v>252</v>
      </c>
      <c r="F304" s="29" t="s">
        <v>20</v>
      </c>
      <c r="G304" s="1">
        <f>G305+G307</f>
        <v>3053.5</v>
      </c>
    </row>
    <row r="305" spans="1:7" ht="31.2" x14ac:dyDescent="0.25">
      <c r="A305" s="52" t="s">
        <v>253</v>
      </c>
      <c r="B305" s="85"/>
      <c r="C305" s="29" t="s">
        <v>156</v>
      </c>
      <c r="D305" s="29" t="s">
        <v>156</v>
      </c>
      <c r="E305" s="29" t="s">
        <v>254</v>
      </c>
      <c r="F305" s="29" t="s">
        <v>20</v>
      </c>
      <c r="G305" s="1">
        <f>G306</f>
        <v>2939.6</v>
      </c>
    </row>
    <row r="306" spans="1:7" ht="31.2" x14ac:dyDescent="0.25">
      <c r="A306" s="27" t="s">
        <v>134</v>
      </c>
      <c r="B306" s="85"/>
      <c r="C306" s="10" t="s">
        <v>156</v>
      </c>
      <c r="D306" s="10" t="s">
        <v>156</v>
      </c>
      <c r="E306" s="29" t="s">
        <v>254</v>
      </c>
      <c r="F306" s="10" t="s">
        <v>109</v>
      </c>
      <c r="G306" s="13">
        <v>2939.6</v>
      </c>
    </row>
    <row r="307" spans="1:7" ht="46.8" x14ac:dyDescent="0.25">
      <c r="A307" s="64" t="s">
        <v>346</v>
      </c>
      <c r="B307" s="85"/>
      <c r="C307" s="10" t="s">
        <v>156</v>
      </c>
      <c r="D307" s="10" t="s">
        <v>156</v>
      </c>
      <c r="E307" s="112" t="s">
        <v>347</v>
      </c>
      <c r="F307" s="10" t="s">
        <v>20</v>
      </c>
      <c r="G307" s="13">
        <f>G308</f>
        <v>113.9</v>
      </c>
    </row>
    <row r="308" spans="1:7" ht="38.25" customHeight="1" x14ac:dyDescent="0.25">
      <c r="A308" s="64" t="s">
        <v>134</v>
      </c>
      <c r="B308" s="85"/>
      <c r="C308" s="10" t="s">
        <v>156</v>
      </c>
      <c r="D308" s="10" t="s">
        <v>156</v>
      </c>
      <c r="E308" s="112" t="s">
        <v>347</v>
      </c>
      <c r="F308" s="10" t="s">
        <v>109</v>
      </c>
      <c r="G308" s="114">
        <v>113.9</v>
      </c>
    </row>
    <row r="309" spans="1:7" ht="15.6" x14ac:dyDescent="0.25">
      <c r="A309" s="123" t="s">
        <v>255</v>
      </c>
      <c r="B309" s="117"/>
      <c r="C309" s="120" t="s">
        <v>256</v>
      </c>
      <c r="D309" s="120" t="s">
        <v>18</v>
      </c>
      <c r="E309" s="120" t="s">
        <v>19</v>
      </c>
      <c r="F309" s="120" t="s">
        <v>20</v>
      </c>
      <c r="G309" s="122">
        <f t="shared" ref="G309:G314" si="0">G310</f>
        <v>351.4</v>
      </c>
    </row>
    <row r="310" spans="1:7" ht="15.6" x14ac:dyDescent="0.25">
      <c r="A310" s="33" t="s">
        <v>257</v>
      </c>
      <c r="B310" s="84"/>
      <c r="C310" s="22" t="s">
        <v>256</v>
      </c>
      <c r="D310" s="22" t="s">
        <v>17</v>
      </c>
      <c r="E310" s="22" t="s">
        <v>19</v>
      </c>
      <c r="F310" s="22" t="s">
        <v>20</v>
      </c>
      <c r="G310" s="6">
        <f t="shared" si="0"/>
        <v>351.4</v>
      </c>
    </row>
    <row r="311" spans="1:7" ht="15.6" x14ac:dyDescent="0.25">
      <c r="A311" s="31" t="s">
        <v>37</v>
      </c>
      <c r="B311" s="85"/>
      <c r="C311" s="29" t="s">
        <v>256</v>
      </c>
      <c r="D311" s="29" t="s">
        <v>17</v>
      </c>
      <c r="E311" s="29" t="s">
        <v>38</v>
      </c>
      <c r="F311" s="29" t="s">
        <v>20</v>
      </c>
      <c r="G311" s="1">
        <f t="shared" si="0"/>
        <v>351.4</v>
      </c>
    </row>
    <row r="312" spans="1:7" ht="36" customHeight="1" x14ac:dyDescent="0.25">
      <c r="A312" s="31" t="s">
        <v>39</v>
      </c>
      <c r="B312" s="85"/>
      <c r="C312" s="29" t="s">
        <v>256</v>
      </c>
      <c r="D312" s="29" t="s">
        <v>17</v>
      </c>
      <c r="E312" s="29" t="s">
        <v>40</v>
      </c>
      <c r="F312" s="29" t="s">
        <v>20</v>
      </c>
      <c r="G312" s="1">
        <f t="shared" si="0"/>
        <v>351.4</v>
      </c>
    </row>
    <row r="313" spans="1:7" ht="15.6" x14ac:dyDescent="0.25">
      <c r="A313" s="27" t="s">
        <v>41</v>
      </c>
      <c r="B313" s="85"/>
      <c r="C313" s="29" t="s">
        <v>256</v>
      </c>
      <c r="D313" s="29" t="s">
        <v>17</v>
      </c>
      <c r="E313" s="29" t="s">
        <v>42</v>
      </c>
      <c r="F313" s="29" t="s">
        <v>20</v>
      </c>
      <c r="G313" s="1">
        <f t="shared" si="0"/>
        <v>351.4</v>
      </c>
    </row>
    <row r="314" spans="1:7" ht="62.4" x14ac:dyDescent="0.25">
      <c r="A314" s="99" t="s">
        <v>258</v>
      </c>
      <c r="B314" s="85"/>
      <c r="C314" s="29" t="s">
        <v>256</v>
      </c>
      <c r="D314" s="29" t="s">
        <v>17</v>
      </c>
      <c r="E314" s="29" t="s">
        <v>44</v>
      </c>
      <c r="F314" s="29" t="s">
        <v>20</v>
      </c>
      <c r="G314" s="1">
        <f t="shared" si="0"/>
        <v>351.4</v>
      </c>
    </row>
    <row r="315" spans="1:7" ht="15.6" x14ac:dyDescent="0.25">
      <c r="A315" s="34" t="s">
        <v>45</v>
      </c>
      <c r="B315" s="85"/>
      <c r="C315" s="29" t="s">
        <v>256</v>
      </c>
      <c r="D315" s="29" t="s">
        <v>17</v>
      </c>
      <c r="E315" s="29" t="s">
        <v>44</v>
      </c>
      <c r="F315" s="29" t="s">
        <v>46</v>
      </c>
      <c r="G315" s="1">
        <f>G317</f>
        <v>351.4</v>
      </c>
    </row>
    <row r="316" spans="1:7" ht="15.6" x14ac:dyDescent="0.25">
      <c r="A316" s="34" t="s">
        <v>47</v>
      </c>
      <c r="B316" s="85"/>
      <c r="C316" s="29"/>
      <c r="D316" s="29"/>
      <c r="E316" s="29"/>
      <c r="F316" s="29"/>
      <c r="G316" s="1"/>
    </row>
    <row r="317" spans="1:7" ht="62.4" x14ac:dyDescent="0.25">
      <c r="A317" s="34" t="s">
        <v>259</v>
      </c>
      <c r="B317" s="85"/>
      <c r="C317" s="29" t="s">
        <v>256</v>
      </c>
      <c r="D317" s="29" t="s">
        <v>17</v>
      </c>
      <c r="E317" s="29" t="s">
        <v>44</v>
      </c>
      <c r="F317" s="29" t="s">
        <v>46</v>
      </c>
      <c r="G317" s="1">
        <v>351.4</v>
      </c>
    </row>
    <row r="318" spans="1:7" ht="15.6" x14ac:dyDescent="0.25">
      <c r="A318" s="121" t="s">
        <v>260</v>
      </c>
      <c r="B318" s="119"/>
      <c r="C318" s="120" t="s">
        <v>83</v>
      </c>
      <c r="D318" s="120" t="s">
        <v>18</v>
      </c>
      <c r="E318" s="120" t="s">
        <v>19</v>
      </c>
      <c r="F318" s="120" t="s">
        <v>20</v>
      </c>
      <c r="G318" s="122">
        <f t="shared" ref="G318:G323" si="1">G319</f>
        <v>789.6</v>
      </c>
    </row>
    <row r="319" spans="1:7" ht="15.6" x14ac:dyDescent="0.25">
      <c r="A319" s="100" t="s">
        <v>261</v>
      </c>
      <c r="B319" s="85"/>
      <c r="C319" s="101" t="s">
        <v>83</v>
      </c>
      <c r="D319" s="101" t="s">
        <v>17</v>
      </c>
      <c r="E319" s="101" t="s">
        <v>19</v>
      </c>
      <c r="F319" s="101" t="s">
        <v>20</v>
      </c>
      <c r="G319" s="1">
        <f t="shared" si="1"/>
        <v>789.6</v>
      </c>
    </row>
    <row r="320" spans="1:7" ht="15.6" x14ac:dyDescent="0.25">
      <c r="A320" s="27" t="s">
        <v>37</v>
      </c>
      <c r="B320" s="85"/>
      <c r="C320" s="101" t="s">
        <v>83</v>
      </c>
      <c r="D320" s="101" t="s">
        <v>17</v>
      </c>
      <c r="E320" s="29" t="s">
        <v>38</v>
      </c>
      <c r="F320" s="29" t="s">
        <v>20</v>
      </c>
      <c r="G320" s="1">
        <f t="shared" si="1"/>
        <v>789.6</v>
      </c>
    </row>
    <row r="321" spans="1:7" ht="51" customHeight="1" x14ac:dyDescent="0.25">
      <c r="A321" s="27" t="s">
        <v>39</v>
      </c>
      <c r="B321" s="85"/>
      <c r="C321" s="101" t="s">
        <v>83</v>
      </c>
      <c r="D321" s="101" t="s">
        <v>17</v>
      </c>
      <c r="E321" s="29" t="s">
        <v>40</v>
      </c>
      <c r="F321" s="29" t="s">
        <v>20</v>
      </c>
      <c r="G321" s="1">
        <f t="shared" si="1"/>
        <v>789.6</v>
      </c>
    </row>
    <row r="322" spans="1:7" ht="15.6" x14ac:dyDescent="0.25">
      <c r="A322" s="27" t="s">
        <v>41</v>
      </c>
      <c r="B322" s="85"/>
      <c r="C322" s="101" t="s">
        <v>83</v>
      </c>
      <c r="D322" s="101" t="s">
        <v>17</v>
      </c>
      <c r="E322" s="29" t="s">
        <v>42</v>
      </c>
      <c r="F322" s="29" t="s">
        <v>20</v>
      </c>
      <c r="G322" s="1">
        <f t="shared" si="1"/>
        <v>789.6</v>
      </c>
    </row>
    <row r="323" spans="1:7" ht="46.8" x14ac:dyDescent="0.25">
      <c r="A323" s="27" t="s">
        <v>262</v>
      </c>
      <c r="B323" s="85"/>
      <c r="C323" s="101" t="s">
        <v>83</v>
      </c>
      <c r="D323" s="101" t="s">
        <v>17</v>
      </c>
      <c r="E323" s="29" t="s">
        <v>263</v>
      </c>
      <c r="F323" s="29" t="s">
        <v>20</v>
      </c>
      <c r="G323" s="1">
        <f t="shared" si="1"/>
        <v>789.6</v>
      </c>
    </row>
    <row r="324" spans="1:7" ht="15.6" x14ac:dyDescent="0.25">
      <c r="A324" s="27" t="s">
        <v>264</v>
      </c>
      <c r="B324" s="85"/>
      <c r="C324" s="101" t="s">
        <v>83</v>
      </c>
      <c r="D324" s="101" t="s">
        <v>17</v>
      </c>
      <c r="E324" s="29" t="s">
        <v>263</v>
      </c>
      <c r="F324" s="29" t="s">
        <v>265</v>
      </c>
      <c r="G324" s="1">
        <v>789.6</v>
      </c>
    </row>
    <row r="325" spans="1:7" ht="15.6" x14ac:dyDescent="0.25">
      <c r="A325" s="118" t="s">
        <v>266</v>
      </c>
      <c r="B325" s="119"/>
      <c r="C325" s="120" t="s">
        <v>63</v>
      </c>
      <c r="D325" s="120" t="s">
        <v>18</v>
      </c>
      <c r="E325" s="120" t="s">
        <v>19</v>
      </c>
      <c r="F325" s="120" t="s">
        <v>20</v>
      </c>
      <c r="G325" s="116">
        <f>G326</f>
        <v>40268.500000000007</v>
      </c>
    </row>
    <row r="326" spans="1:7" ht="15.6" x14ac:dyDescent="0.25">
      <c r="A326" s="20" t="s">
        <v>267</v>
      </c>
      <c r="B326" s="85"/>
      <c r="C326" s="22" t="s">
        <v>63</v>
      </c>
      <c r="D326" s="22" t="s">
        <v>115</v>
      </c>
      <c r="E326" s="22" t="s">
        <v>19</v>
      </c>
      <c r="F326" s="22" t="s">
        <v>20</v>
      </c>
      <c r="G326" s="21">
        <f>G327+G332</f>
        <v>40268.500000000007</v>
      </c>
    </row>
    <row r="327" spans="1:7" ht="62.4" x14ac:dyDescent="0.25">
      <c r="A327" s="27" t="s">
        <v>100</v>
      </c>
      <c r="B327" s="85"/>
      <c r="C327" s="10" t="s">
        <v>63</v>
      </c>
      <c r="D327" s="10" t="s">
        <v>115</v>
      </c>
      <c r="E327" s="102" t="s">
        <v>101</v>
      </c>
      <c r="F327" s="102" t="s">
        <v>20</v>
      </c>
      <c r="G327" s="43">
        <f>G328</f>
        <v>210</v>
      </c>
    </row>
    <row r="328" spans="1:7" ht="20.25" customHeight="1" x14ac:dyDescent="0.25">
      <c r="A328" s="98" t="s">
        <v>268</v>
      </c>
      <c r="B328" s="85"/>
      <c r="C328" s="10" t="s">
        <v>63</v>
      </c>
      <c r="D328" s="10" t="s">
        <v>115</v>
      </c>
      <c r="E328" s="29" t="s">
        <v>269</v>
      </c>
      <c r="F328" s="29" t="s">
        <v>20</v>
      </c>
      <c r="G328" s="43">
        <f>G329</f>
        <v>210</v>
      </c>
    </row>
    <row r="329" spans="1:7" ht="78" x14ac:dyDescent="0.25">
      <c r="A329" s="52" t="s">
        <v>270</v>
      </c>
      <c r="B329" s="85"/>
      <c r="C329" s="10" t="s">
        <v>63</v>
      </c>
      <c r="D329" s="10" t="s">
        <v>115</v>
      </c>
      <c r="E329" s="29" t="s">
        <v>271</v>
      </c>
      <c r="F329" s="29" t="s">
        <v>20</v>
      </c>
      <c r="G329" s="43">
        <f>G330</f>
        <v>210</v>
      </c>
    </row>
    <row r="330" spans="1:7" ht="31.2" x14ac:dyDescent="0.25">
      <c r="A330" s="66" t="s">
        <v>272</v>
      </c>
      <c r="B330" s="85"/>
      <c r="C330" s="10" t="s">
        <v>63</v>
      </c>
      <c r="D330" s="10" t="s">
        <v>115</v>
      </c>
      <c r="E330" s="29" t="s">
        <v>273</v>
      </c>
      <c r="F330" s="29" t="s">
        <v>20</v>
      </c>
      <c r="G330" s="43">
        <f>G331</f>
        <v>210</v>
      </c>
    </row>
    <row r="331" spans="1:7" ht="31.2" x14ac:dyDescent="0.25">
      <c r="A331" s="27" t="s">
        <v>134</v>
      </c>
      <c r="B331" s="85"/>
      <c r="C331" s="10" t="s">
        <v>63</v>
      </c>
      <c r="D331" s="10" t="s">
        <v>115</v>
      </c>
      <c r="E331" s="29" t="s">
        <v>273</v>
      </c>
      <c r="F331" s="10" t="s">
        <v>109</v>
      </c>
      <c r="G331" s="43">
        <v>210</v>
      </c>
    </row>
    <row r="332" spans="1:7" ht="78" x14ac:dyDescent="0.25">
      <c r="A332" s="23" t="s">
        <v>274</v>
      </c>
      <c r="B332" s="85"/>
      <c r="C332" s="4" t="s">
        <v>63</v>
      </c>
      <c r="D332" s="4" t="s">
        <v>115</v>
      </c>
      <c r="E332" s="4" t="s">
        <v>275</v>
      </c>
      <c r="F332" s="4" t="s">
        <v>20</v>
      </c>
      <c r="G332" s="21">
        <f>G333</f>
        <v>40058.500000000007</v>
      </c>
    </row>
    <row r="333" spans="1:7" ht="31.2" x14ac:dyDescent="0.25">
      <c r="A333" s="23" t="s">
        <v>276</v>
      </c>
      <c r="B333" s="84"/>
      <c r="C333" s="4" t="s">
        <v>63</v>
      </c>
      <c r="D333" s="4" t="s">
        <v>115</v>
      </c>
      <c r="E333" s="110" t="s">
        <v>277</v>
      </c>
      <c r="F333" s="4" t="s">
        <v>20</v>
      </c>
      <c r="G333" s="21">
        <f>G334</f>
        <v>40058.500000000007</v>
      </c>
    </row>
    <row r="334" spans="1:7" ht="31.2" x14ac:dyDescent="0.25">
      <c r="A334" s="23" t="s">
        <v>278</v>
      </c>
      <c r="B334" s="84"/>
      <c r="C334" s="4" t="s">
        <v>63</v>
      </c>
      <c r="D334" s="4" t="s">
        <v>115</v>
      </c>
      <c r="E334" s="4" t="s">
        <v>279</v>
      </c>
      <c r="F334" s="4" t="s">
        <v>20</v>
      </c>
      <c r="G334" s="21">
        <f>G335+G337+G339</f>
        <v>40058.500000000007</v>
      </c>
    </row>
    <row r="335" spans="1:7" ht="33" customHeight="1" x14ac:dyDescent="0.25">
      <c r="A335" s="23" t="s">
        <v>280</v>
      </c>
      <c r="B335" s="84"/>
      <c r="C335" s="4" t="s">
        <v>63</v>
      </c>
      <c r="D335" s="4" t="s">
        <v>115</v>
      </c>
      <c r="E335" s="108" t="s">
        <v>281</v>
      </c>
      <c r="F335" s="4" t="s">
        <v>20</v>
      </c>
      <c r="G335" s="21">
        <f>G336</f>
        <v>38863.9</v>
      </c>
    </row>
    <row r="336" spans="1:7" ht="81" customHeight="1" x14ac:dyDescent="0.25">
      <c r="A336" s="27" t="s">
        <v>108</v>
      </c>
      <c r="B336" s="85"/>
      <c r="C336" s="10" t="s">
        <v>63</v>
      </c>
      <c r="D336" s="10" t="s">
        <v>115</v>
      </c>
      <c r="E336" s="83" t="s">
        <v>281</v>
      </c>
      <c r="F336" s="10" t="s">
        <v>109</v>
      </c>
      <c r="G336" s="114">
        <v>38863.9</v>
      </c>
    </row>
    <row r="337" spans="1:11" ht="31.2" x14ac:dyDescent="0.25">
      <c r="A337" s="63" t="s">
        <v>322</v>
      </c>
      <c r="B337" s="85"/>
      <c r="C337" s="4" t="s">
        <v>63</v>
      </c>
      <c r="D337" s="4" t="s">
        <v>115</v>
      </c>
      <c r="E337" s="108" t="s">
        <v>323</v>
      </c>
      <c r="F337" s="4" t="s">
        <v>20</v>
      </c>
      <c r="G337" s="21">
        <f>G338</f>
        <v>361.8</v>
      </c>
    </row>
    <row r="338" spans="1:11" ht="31.2" x14ac:dyDescent="0.25">
      <c r="A338" s="64" t="s">
        <v>108</v>
      </c>
      <c r="B338" s="85"/>
      <c r="C338" s="10" t="s">
        <v>63</v>
      </c>
      <c r="D338" s="10" t="s">
        <v>115</v>
      </c>
      <c r="E338" s="83" t="s">
        <v>323</v>
      </c>
      <c r="F338" s="10" t="s">
        <v>109</v>
      </c>
      <c r="G338" s="13">
        <v>361.8</v>
      </c>
      <c r="K338" s="14" t="s">
        <v>321</v>
      </c>
    </row>
    <row r="339" spans="1:11" ht="46.8" x14ac:dyDescent="0.25">
      <c r="A339" s="63" t="s">
        <v>337</v>
      </c>
      <c r="B339" s="84"/>
      <c r="C339" s="4" t="s">
        <v>63</v>
      </c>
      <c r="D339" s="4" t="s">
        <v>115</v>
      </c>
      <c r="E339" s="5" t="s">
        <v>339</v>
      </c>
      <c r="F339" s="4" t="s">
        <v>20</v>
      </c>
      <c r="G339" s="12">
        <f>G340</f>
        <v>832.8</v>
      </c>
    </row>
    <row r="340" spans="1:11" ht="46.8" x14ac:dyDescent="0.25">
      <c r="A340" s="64" t="s">
        <v>337</v>
      </c>
      <c r="B340" s="85"/>
      <c r="C340" s="10" t="s">
        <v>63</v>
      </c>
      <c r="D340" s="10" t="s">
        <v>115</v>
      </c>
      <c r="E340" s="11" t="s">
        <v>339</v>
      </c>
      <c r="F340" s="10" t="s">
        <v>109</v>
      </c>
      <c r="G340" s="114">
        <v>832.8</v>
      </c>
    </row>
    <row r="341" spans="1:11" ht="15.6" x14ac:dyDescent="0.3">
      <c r="A341" s="103" t="s">
        <v>282</v>
      </c>
      <c r="B341" s="85"/>
      <c r="C341" s="22"/>
      <c r="D341" s="22"/>
      <c r="E341" s="22"/>
      <c r="F341" s="22"/>
      <c r="G341" s="6">
        <f>G325+G318+G309+G162+G98+G82+G17</f>
        <v>165492.69999999998</v>
      </c>
    </row>
    <row r="344" spans="1:11" ht="36" customHeight="1" x14ac:dyDescent="0.25"/>
  </sheetData>
  <sheetProtection selectLockedCells="1" selectUnlockedCells="1"/>
  <mergeCells count="10">
    <mergeCell ref="C8:I9"/>
    <mergeCell ref="A10:G11"/>
    <mergeCell ref="A13:A15"/>
    <mergeCell ref="B13:F13"/>
    <mergeCell ref="G13:G15"/>
    <mergeCell ref="B14:B15"/>
    <mergeCell ref="C14:C15"/>
    <mergeCell ref="D14:D15"/>
    <mergeCell ref="E14:E15"/>
    <mergeCell ref="F14:F15"/>
  </mergeCells>
  <pageMargins left="0.15748031496062992" right="0.15748031496062992" top="0.39370078740157483" bottom="0.19685039370078741" header="0.51181102362204722" footer="0.51181102362204722"/>
  <pageSetup paperSize="9" scale="65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4"/>
  <sheetViews>
    <sheetView tabSelected="1" topLeftCell="A3" workbookViewId="0">
      <selection activeCell="C2" sqref="C2:E3"/>
    </sheetView>
  </sheetViews>
  <sheetFormatPr defaultColWidth="50.44140625" defaultRowHeight="13.8" outlineLevelRow="1" x14ac:dyDescent="0.25"/>
  <cols>
    <col min="1" max="1" width="64" style="15" customWidth="1"/>
    <col min="2" max="2" width="8.109375" style="15" customWidth="1"/>
    <col min="3" max="3" width="7.88671875" style="14" customWidth="1"/>
    <col min="4" max="4" width="8" style="14" customWidth="1"/>
    <col min="5" max="5" width="23.109375" style="14" customWidth="1"/>
    <col min="6" max="6" width="10.44140625" style="14" customWidth="1"/>
    <col min="7" max="7" width="15.44140625" style="14" customWidth="1"/>
    <col min="8" max="8" width="0.5546875" style="14" hidden="1" customWidth="1"/>
    <col min="9" max="9" width="0.33203125" style="14" hidden="1" customWidth="1"/>
    <col min="10" max="10" width="0.44140625" style="14" hidden="1" customWidth="1"/>
    <col min="11" max="11" width="14.44140625" style="14" customWidth="1"/>
    <col min="12" max="12" width="15.5546875" style="14" customWidth="1"/>
    <col min="13" max="16384" width="50.44140625" style="14"/>
  </cols>
  <sheetData>
    <row r="1" spans="1:12" ht="12.75" customHeight="1" x14ac:dyDescent="0.25"/>
    <row r="2" spans="1:12" ht="116.25" customHeight="1" x14ac:dyDescent="0.3">
      <c r="C2" s="143" t="s">
        <v>353</v>
      </c>
      <c r="D2" s="143"/>
      <c r="E2" s="143"/>
      <c r="F2" s="134"/>
    </row>
    <row r="3" spans="1:12" ht="0.75" customHeight="1" x14ac:dyDescent="0.3">
      <c r="C3" s="143"/>
      <c r="D3" s="143"/>
      <c r="E3" s="143"/>
      <c r="F3" s="134"/>
    </row>
    <row r="4" spans="1:12" ht="16.5" hidden="1" customHeight="1" x14ac:dyDescent="0.3">
      <c r="C4" s="135"/>
      <c r="D4" s="135"/>
      <c r="E4" s="134"/>
      <c r="F4" s="136"/>
    </row>
    <row r="5" spans="1:12" ht="0.75" hidden="1" customHeight="1" x14ac:dyDescent="0.3">
      <c r="C5" s="17" t="s">
        <v>321</v>
      </c>
    </row>
    <row r="6" spans="1:12" ht="18" hidden="1" customHeight="1" x14ac:dyDescent="0.3">
      <c r="C6" s="17"/>
    </row>
    <row r="7" spans="1:12" ht="18" hidden="1" customHeight="1" x14ac:dyDescent="0.3">
      <c r="C7" s="17"/>
    </row>
    <row r="8" spans="1:12" ht="36" hidden="1" customHeight="1" x14ac:dyDescent="0.25">
      <c r="C8" s="137"/>
      <c r="D8" s="144"/>
      <c r="E8" s="144"/>
      <c r="F8" s="144"/>
      <c r="G8" s="144"/>
      <c r="H8" s="144"/>
      <c r="I8" s="144"/>
    </row>
    <row r="9" spans="1:12" ht="30" hidden="1" customHeight="1" x14ac:dyDescent="0.25">
      <c r="C9" s="144"/>
      <c r="D9" s="144"/>
      <c r="E9" s="144"/>
      <c r="F9" s="144"/>
      <c r="G9" s="144"/>
      <c r="H9" s="144"/>
      <c r="I9" s="144"/>
    </row>
    <row r="10" spans="1:12" ht="30" customHeight="1" x14ac:dyDescent="0.25">
      <c r="A10" s="139" t="s">
        <v>5</v>
      </c>
      <c r="B10" s="139"/>
      <c r="C10" s="139"/>
      <c r="D10" s="139"/>
      <c r="E10" s="139"/>
      <c r="F10" s="139"/>
      <c r="G10" s="139"/>
    </row>
    <row r="11" spans="1:12" ht="15.75" customHeight="1" x14ac:dyDescent="0.25">
      <c r="A11" s="139"/>
      <c r="B11" s="139"/>
      <c r="C11" s="139"/>
      <c r="D11" s="139"/>
      <c r="E11" s="139"/>
      <c r="F11" s="139"/>
      <c r="G11" s="139"/>
    </row>
    <row r="12" spans="1:12" ht="15.75" customHeight="1" x14ac:dyDescent="0.3">
      <c r="A12" s="18"/>
      <c r="B12" s="18"/>
      <c r="C12" s="18"/>
      <c r="D12" s="18"/>
      <c r="E12" s="18"/>
      <c r="F12" s="19" t="s">
        <v>6</v>
      </c>
      <c r="G12" s="17"/>
    </row>
    <row r="13" spans="1:12" ht="15.75" customHeight="1" x14ac:dyDescent="0.25">
      <c r="A13" s="140" t="s">
        <v>7</v>
      </c>
      <c r="B13" s="141" t="s">
        <v>8</v>
      </c>
      <c r="C13" s="141"/>
      <c r="D13" s="141"/>
      <c r="E13" s="141"/>
      <c r="F13" s="141"/>
      <c r="G13" s="140" t="s">
        <v>351</v>
      </c>
      <c r="K13" s="140" t="s">
        <v>350</v>
      </c>
      <c r="L13" s="140" t="s">
        <v>352</v>
      </c>
    </row>
    <row r="14" spans="1:12" ht="10.35" customHeight="1" x14ac:dyDescent="0.25">
      <c r="A14" s="140"/>
      <c r="B14" s="140" t="s">
        <v>10</v>
      </c>
      <c r="C14" s="142" t="s">
        <v>11</v>
      </c>
      <c r="D14" s="142" t="s">
        <v>12</v>
      </c>
      <c r="E14" s="142" t="s">
        <v>13</v>
      </c>
      <c r="F14" s="142" t="s">
        <v>14</v>
      </c>
      <c r="G14" s="140"/>
      <c r="K14" s="140"/>
      <c r="L14" s="140"/>
    </row>
    <row r="15" spans="1:12" ht="37.5" customHeight="1" x14ac:dyDescent="0.25">
      <c r="A15" s="140"/>
      <c r="B15" s="140"/>
      <c r="C15" s="142"/>
      <c r="D15" s="142"/>
      <c r="E15" s="142"/>
      <c r="F15" s="142"/>
      <c r="G15" s="140"/>
      <c r="K15" s="140"/>
      <c r="L15" s="140"/>
    </row>
    <row r="16" spans="1:12" ht="20.25" customHeight="1" x14ac:dyDescent="0.25">
      <c r="A16" s="20" t="s">
        <v>15</v>
      </c>
      <c r="B16" s="130">
        <v>119</v>
      </c>
      <c r="C16" s="132"/>
      <c r="D16" s="132"/>
      <c r="E16" s="132"/>
      <c r="F16" s="132"/>
      <c r="G16" s="21"/>
      <c r="K16" s="21"/>
      <c r="L16" s="21"/>
    </row>
    <row r="17" spans="1:12" ht="19.5" customHeight="1" x14ac:dyDescent="0.3">
      <c r="A17" s="20" t="s">
        <v>16</v>
      </c>
      <c r="B17" s="128"/>
      <c r="C17" s="22" t="s">
        <v>17</v>
      </c>
      <c r="D17" s="22" t="s">
        <v>18</v>
      </c>
      <c r="E17" s="22" t="s">
        <v>19</v>
      </c>
      <c r="F17" s="22" t="s">
        <v>20</v>
      </c>
      <c r="G17" s="21">
        <f>G18+G45+G54+G60</f>
        <v>5544.9</v>
      </c>
      <c r="K17" s="21">
        <f>K18+K45+K54+K60</f>
        <v>5222.3999999999996</v>
      </c>
      <c r="L17" s="13">
        <f t="shared" ref="L17:L23" si="0">K17*100/G17</f>
        <v>94.183844613969583</v>
      </c>
    </row>
    <row r="18" spans="1:12" ht="56.25" customHeight="1" x14ac:dyDescent="0.3">
      <c r="A18" s="23" t="s">
        <v>21</v>
      </c>
      <c r="B18" s="24"/>
      <c r="C18" s="22" t="s">
        <v>17</v>
      </c>
      <c r="D18" s="22" t="s">
        <v>22</v>
      </c>
      <c r="E18" s="22" t="s">
        <v>19</v>
      </c>
      <c r="F18" s="22" t="s">
        <v>20</v>
      </c>
      <c r="G18" s="6">
        <f>G19+G29</f>
        <v>3800.2</v>
      </c>
      <c r="K18" s="6">
        <f>K19+K29</f>
        <v>3520.7999999999997</v>
      </c>
      <c r="L18" s="13">
        <f t="shared" si="0"/>
        <v>92.647755381295724</v>
      </c>
    </row>
    <row r="19" spans="1:12" s="25" customFormat="1" ht="78.75" customHeight="1" x14ac:dyDescent="0.3">
      <c r="A19" s="23" t="s">
        <v>23</v>
      </c>
      <c r="B19" s="24"/>
      <c r="C19" s="22" t="s">
        <v>17</v>
      </c>
      <c r="D19" s="22" t="s">
        <v>22</v>
      </c>
      <c r="E19" s="22" t="s">
        <v>24</v>
      </c>
      <c r="F19" s="22" t="s">
        <v>20</v>
      </c>
      <c r="G19" s="6">
        <f>G20</f>
        <v>3711.2</v>
      </c>
      <c r="K19" s="6">
        <f>K20</f>
        <v>3467.8999999999996</v>
      </c>
      <c r="L19" s="13">
        <f t="shared" si="0"/>
        <v>93.444169001940068</v>
      </c>
    </row>
    <row r="20" spans="1:12" s="25" customFormat="1" ht="31.2" x14ac:dyDescent="0.3">
      <c r="A20" s="23" t="s">
        <v>25</v>
      </c>
      <c r="B20" s="24"/>
      <c r="C20" s="22" t="s">
        <v>17</v>
      </c>
      <c r="D20" s="22" t="s">
        <v>22</v>
      </c>
      <c r="E20" s="22" t="s">
        <v>26</v>
      </c>
      <c r="F20" s="22" t="s">
        <v>20</v>
      </c>
      <c r="G20" s="6">
        <f>G21</f>
        <v>3711.2</v>
      </c>
      <c r="K20" s="6">
        <f>K21</f>
        <v>3467.8999999999996</v>
      </c>
      <c r="L20" s="13">
        <f t="shared" si="0"/>
        <v>93.444169001940068</v>
      </c>
    </row>
    <row r="21" spans="1:12" s="25" customFormat="1" ht="31.2" x14ac:dyDescent="0.3">
      <c r="A21" s="26" t="s">
        <v>27</v>
      </c>
      <c r="B21" s="24"/>
      <c r="C21" s="4" t="s">
        <v>17</v>
      </c>
      <c r="D21" s="4" t="s">
        <v>22</v>
      </c>
      <c r="E21" s="4" t="s">
        <v>28</v>
      </c>
      <c r="F21" s="4" t="s">
        <v>20</v>
      </c>
      <c r="G21" s="6">
        <f>G22+G25+G27</f>
        <v>3711.2</v>
      </c>
      <c r="K21" s="6">
        <f>K22+K25+K27</f>
        <v>3467.8999999999996</v>
      </c>
      <c r="L21" s="13">
        <f t="shared" si="0"/>
        <v>93.444169001940068</v>
      </c>
    </row>
    <row r="22" spans="1:12" ht="40.5" customHeight="1" x14ac:dyDescent="0.3">
      <c r="A22" s="27" t="s">
        <v>29</v>
      </c>
      <c r="B22" s="28"/>
      <c r="C22" s="10" t="s">
        <v>17</v>
      </c>
      <c r="D22" s="10" t="s">
        <v>22</v>
      </c>
      <c r="E22" s="10" t="s">
        <v>30</v>
      </c>
      <c r="F22" s="10" t="s">
        <v>20</v>
      </c>
      <c r="G22" s="1">
        <f>G23+G24</f>
        <v>2495.5</v>
      </c>
      <c r="K22" s="1">
        <f>K23+K24</f>
        <v>2255.1999999999998</v>
      </c>
      <c r="L22" s="13">
        <f t="shared" si="0"/>
        <v>90.370667200961719</v>
      </c>
    </row>
    <row r="23" spans="1:12" ht="62.4" x14ac:dyDescent="0.3">
      <c r="A23" s="27" t="s">
        <v>31</v>
      </c>
      <c r="B23" s="28"/>
      <c r="C23" s="10" t="s">
        <v>17</v>
      </c>
      <c r="D23" s="10" t="s">
        <v>22</v>
      </c>
      <c r="E23" s="10" t="s">
        <v>30</v>
      </c>
      <c r="F23" s="10" t="s">
        <v>32</v>
      </c>
      <c r="G23" s="13">
        <v>2086.6999999999998</v>
      </c>
      <c r="K23" s="13">
        <v>1863.2</v>
      </c>
      <c r="L23" s="13">
        <f t="shared" si="0"/>
        <v>89.28930847750037</v>
      </c>
    </row>
    <row r="24" spans="1:12" ht="31.2" x14ac:dyDescent="0.3">
      <c r="A24" s="27" t="s">
        <v>33</v>
      </c>
      <c r="B24" s="28"/>
      <c r="C24" s="29" t="s">
        <v>17</v>
      </c>
      <c r="D24" s="29" t="s">
        <v>22</v>
      </c>
      <c r="E24" s="29" t="s">
        <v>30</v>
      </c>
      <c r="F24" s="29" t="s">
        <v>34</v>
      </c>
      <c r="G24" s="13">
        <v>408.8</v>
      </c>
      <c r="K24" s="13">
        <v>392</v>
      </c>
      <c r="L24" s="13">
        <f>K24*100/G24</f>
        <v>95.890410958904113</v>
      </c>
    </row>
    <row r="25" spans="1:12" ht="15.6" x14ac:dyDescent="0.3">
      <c r="A25" s="27" t="s">
        <v>35</v>
      </c>
      <c r="B25" s="28"/>
      <c r="C25" s="29" t="s">
        <v>17</v>
      </c>
      <c r="D25" s="29" t="s">
        <v>22</v>
      </c>
      <c r="E25" s="10" t="s">
        <v>36</v>
      </c>
      <c r="F25" s="29" t="s">
        <v>20</v>
      </c>
      <c r="G25" s="1">
        <f>G26</f>
        <v>1165.0999999999999</v>
      </c>
      <c r="K25" s="1">
        <f>K26</f>
        <v>1162.0999999999999</v>
      </c>
      <c r="L25" s="13">
        <f t="shared" ref="L25:L81" si="1">K25*100/G25</f>
        <v>99.742511372414384</v>
      </c>
    </row>
    <row r="26" spans="1:12" ht="62.4" x14ac:dyDescent="0.3">
      <c r="A26" s="27" t="s">
        <v>31</v>
      </c>
      <c r="B26" s="28"/>
      <c r="C26" s="29" t="s">
        <v>17</v>
      </c>
      <c r="D26" s="29" t="s">
        <v>22</v>
      </c>
      <c r="E26" s="10" t="s">
        <v>36</v>
      </c>
      <c r="F26" s="29" t="s">
        <v>32</v>
      </c>
      <c r="G26" s="13">
        <v>1165.0999999999999</v>
      </c>
      <c r="K26" s="13">
        <v>1162.0999999999999</v>
      </c>
      <c r="L26" s="13">
        <f t="shared" si="1"/>
        <v>99.742511372414384</v>
      </c>
    </row>
    <row r="27" spans="1:12" ht="50.25" customHeight="1" x14ac:dyDescent="0.3">
      <c r="A27" s="64" t="s">
        <v>337</v>
      </c>
      <c r="B27" s="28"/>
      <c r="C27" s="29" t="s">
        <v>17</v>
      </c>
      <c r="D27" s="29" t="s">
        <v>22</v>
      </c>
      <c r="E27" s="90" t="s">
        <v>338</v>
      </c>
      <c r="F27" s="29" t="s">
        <v>20</v>
      </c>
      <c r="G27" s="13">
        <f>G28</f>
        <v>50.6</v>
      </c>
      <c r="K27" s="13">
        <f>K28</f>
        <v>50.6</v>
      </c>
      <c r="L27" s="13">
        <f t="shared" si="1"/>
        <v>100</v>
      </c>
    </row>
    <row r="28" spans="1:12" ht="51.75" customHeight="1" x14ac:dyDescent="0.3">
      <c r="A28" s="64" t="s">
        <v>337</v>
      </c>
      <c r="B28" s="28"/>
      <c r="C28" s="29" t="s">
        <v>17</v>
      </c>
      <c r="D28" s="29" t="s">
        <v>22</v>
      </c>
      <c r="E28" s="90" t="s">
        <v>338</v>
      </c>
      <c r="F28" s="29" t="s">
        <v>32</v>
      </c>
      <c r="G28" s="13">
        <v>50.6</v>
      </c>
      <c r="K28" s="13">
        <v>50.6</v>
      </c>
      <c r="L28" s="13">
        <f t="shared" si="1"/>
        <v>100</v>
      </c>
    </row>
    <row r="29" spans="1:12" ht="15.6" x14ac:dyDescent="0.3">
      <c r="A29" s="30" t="s">
        <v>37</v>
      </c>
      <c r="B29" s="24"/>
      <c r="C29" s="22" t="s">
        <v>17</v>
      </c>
      <c r="D29" s="22" t="s">
        <v>22</v>
      </c>
      <c r="E29" s="22" t="s">
        <v>38</v>
      </c>
      <c r="F29" s="22" t="s">
        <v>20</v>
      </c>
      <c r="G29" s="6">
        <f>G30</f>
        <v>89</v>
      </c>
      <c r="K29" s="6">
        <f>K30</f>
        <v>52.9</v>
      </c>
      <c r="L29" s="13">
        <f t="shared" si="1"/>
        <v>59.438202247191015</v>
      </c>
    </row>
    <row r="30" spans="1:12" ht="15.6" x14ac:dyDescent="0.3">
      <c r="A30" s="30" t="s">
        <v>39</v>
      </c>
      <c r="B30" s="24"/>
      <c r="C30" s="22" t="s">
        <v>17</v>
      </c>
      <c r="D30" s="22" t="s">
        <v>22</v>
      </c>
      <c r="E30" s="22" t="s">
        <v>40</v>
      </c>
      <c r="F30" s="22" t="s">
        <v>20</v>
      </c>
      <c r="G30" s="6">
        <f>G31</f>
        <v>89</v>
      </c>
      <c r="K30" s="6">
        <f>K31</f>
        <v>52.9</v>
      </c>
      <c r="L30" s="13">
        <f t="shared" si="1"/>
        <v>59.438202247191015</v>
      </c>
    </row>
    <row r="31" spans="1:12" ht="15.6" x14ac:dyDescent="0.3">
      <c r="A31" s="30" t="s">
        <v>41</v>
      </c>
      <c r="B31" s="24"/>
      <c r="C31" s="22" t="s">
        <v>17</v>
      </c>
      <c r="D31" s="22" t="s">
        <v>22</v>
      </c>
      <c r="E31" s="22" t="s">
        <v>42</v>
      </c>
      <c r="F31" s="22" t="s">
        <v>20</v>
      </c>
      <c r="G31" s="6">
        <f>G32</f>
        <v>89</v>
      </c>
      <c r="K31" s="6">
        <f>K32</f>
        <v>52.9</v>
      </c>
      <c r="L31" s="13">
        <f t="shared" si="1"/>
        <v>59.438202247191015</v>
      </c>
    </row>
    <row r="32" spans="1:12" ht="78" x14ac:dyDescent="0.3">
      <c r="A32" s="49" t="s">
        <v>43</v>
      </c>
      <c r="B32" s="24"/>
      <c r="C32" s="22" t="s">
        <v>17</v>
      </c>
      <c r="D32" s="22" t="s">
        <v>22</v>
      </c>
      <c r="E32" s="22" t="s">
        <v>44</v>
      </c>
      <c r="F32" s="22" t="s">
        <v>20</v>
      </c>
      <c r="G32" s="6">
        <f>G33</f>
        <v>89</v>
      </c>
      <c r="K32" s="6">
        <f>K33</f>
        <v>52.9</v>
      </c>
      <c r="L32" s="13">
        <f t="shared" si="1"/>
        <v>59.438202247191015</v>
      </c>
    </row>
    <row r="33" spans="1:12" s="25" customFormat="1" ht="15.6" x14ac:dyDescent="0.3">
      <c r="A33" s="33" t="s">
        <v>45</v>
      </c>
      <c r="B33" s="24"/>
      <c r="C33" s="22" t="s">
        <v>17</v>
      </c>
      <c r="D33" s="22" t="s">
        <v>22</v>
      </c>
      <c r="E33" s="22" t="s">
        <v>44</v>
      </c>
      <c r="F33" s="22" t="s">
        <v>46</v>
      </c>
      <c r="G33" s="6">
        <f>SUM(G35:G44)</f>
        <v>89</v>
      </c>
      <c r="K33" s="6">
        <f>SUM(K35:K44)</f>
        <v>52.9</v>
      </c>
      <c r="L33" s="13">
        <f t="shared" si="1"/>
        <v>59.438202247191015</v>
      </c>
    </row>
    <row r="34" spans="1:12" ht="15.6" x14ac:dyDescent="0.3">
      <c r="A34" s="34" t="s">
        <v>47</v>
      </c>
      <c r="B34" s="35"/>
      <c r="C34" s="29"/>
      <c r="D34" s="29"/>
      <c r="E34" s="29"/>
      <c r="F34" s="29"/>
      <c r="G34" s="1"/>
      <c r="K34" s="1"/>
      <c r="L34" s="13" t="s">
        <v>321</v>
      </c>
    </row>
    <row r="35" spans="1:12" ht="46.8" x14ac:dyDescent="0.3">
      <c r="A35" s="34" t="s">
        <v>48</v>
      </c>
      <c r="B35" s="32"/>
      <c r="C35" s="29" t="s">
        <v>17</v>
      </c>
      <c r="D35" s="29" t="s">
        <v>22</v>
      </c>
      <c r="E35" s="29" t="s">
        <v>44</v>
      </c>
      <c r="F35" s="29" t="s">
        <v>46</v>
      </c>
      <c r="G35" s="1">
        <v>2.7</v>
      </c>
      <c r="K35" s="1">
        <v>2.7</v>
      </c>
      <c r="L35" s="13">
        <f t="shared" si="1"/>
        <v>100</v>
      </c>
    </row>
    <row r="36" spans="1:12" ht="78" x14ac:dyDescent="0.3">
      <c r="A36" s="36" t="s">
        <v>49</v>
      </c>
      <c r="B36" s="32"/>
      <c r="C36" s="29" t="s">
        <v>17</v>
      </c>
      <c r="D36" s="29" t="s">
        <v>22</v>
      </c>
      <c r="E36" s="29" t="s">
        <v>44</v>
      </c>
      <c r="F36" s="29" t="s">
        <v>46</v>
      </c>
      <c r="G36" s="1">
        <v>3.5</v>
      </c>
      <c r="K36" s="1">
        <v>3.5</v>
      </c>
      <c r="L36" s="13">
        <f t="shared" si="1"/>
        <v>100</v>
      </c>
    </row>
    <row r="37" spans="1:12" ht="147" customHeight="1" x14ac:dyDescent="0.3">
      <c r="A37" s="36" t="s">
        <v>50</v>
      </c>
      <c r="B37" s="32"/>
      <c r="C37" s="29" t="s">
        <v>17</v>
      </c>
      <c r="D37" s="29" t="s">
        <v>22</v>
      </c>
      <c r="E37" s="29" t="s">
        <v>44</v>
      </c>
      <c r="F37" s="29" t="s">
        <v>46</v>
      </c>
      <c r="G37" s="1">
        <v>7.2</v>
      </c>
      <c r="K37" s="1">
        <v>4.2</v>
      </c>
      <c r="L37" s="13">
        <f t="shared" si="1"/>
        <v>58.333333333333329</v>
      </c>
    </row>
    <row r="38" spans="1:12" ht="42.75" customHeight="1" x14ac:dyDescent="0.3">
      <c r="A38" s="36" t="s">
        <v>51</v>
      </c>
      <c r="B38" s="32"/>
      <c r="C38" s="29" t="s">
        <v>17</v>
      </c>
      <c r="D38" s="29" t="s">
        <v>22</v>
      </c>
      <c r="E38" s="29" t="s">
        <v>44</v>
      </c>
      <c r="F38" s="29" t="s">
        <v>46</v>
      </c>
      <c r="G38" s="1">
        <v>1.6</v>
      </c>
      <c r="K38" s="1">
        <v>1.2</v>
      </c>
      <c r="L38" s="13">
        <f t="shared" si="1"/>
        <v>75</v>
      </c>
    </row>
    <row r="39" spans="1:12" ht="106.5" customHeight="1" x14ac:dyDescent="0.3">
      <c r="A39" s="36" t="s">
        <v>52</v>
      </c>
      <c r="B39" s="32"/>
      <c r="C39" s="29" t="s">
        <v>17</v>
      </c>
      <c r="D39" s="29" t="s">
        <v>22</v>
      </c>
      <c r="E39" s="29" t="s">
        <v>44</v>
      </c>
      <c r="F39" s="29" t="s">
        <v>46</v>
      </c>
      <c r="G39" s="1">
        <v>2.2000000000000002</v>
      </c>
      <c r="K39" s="1">
        <v>2.2000000000000002</v>
      </c>
      <c r="L39" s="13">
        <f t="shared" si="1"/>
        <v>100</v>
      </c>
    </row>
    <row r="40" spans="1:12" s="25" customFormat="1" ht="57" customHeight="1" x14ac:dyDescent="0.3">
      <c r="A40" s="36" t="s">
        <v>53</v>
      </c>
      <c r="B40" s="32"/>
      <c r="C40" s="29" t="s">
        <v>17</v>
      </c>
      <c r="D40" s="29" t="s">
        <v>22</v>
      </c>
      <c r="E40" s="29" t="s">
        <v>44</v>
      </c>
      <c r="F40" s="29" t="s">
        <v>46</v>
      </c>
      <c r="G40" s="1">
        <v>34.700000000000003</v>
      </c>
      <c r="K40" s="1">
        <v>34.700000000000003</v>
      </c>
      <c r="L40" s="13">
        <f t="shared" si="1"/>
        <v>100</v>
      </c>
    </row>
    <row r="41" spans="1:12" ht="78" x14ac:dyDescent="0.3">
      <c r="A41" s="34" t="s">
        <v>54</v>
      </c>
      <c r="B41" s="32"/>
      <c r="C41" s="29" t="s">
        <v>17</v>
      </c>
      <c r="D41" s="29" t="s">
        <v>22</v>
      </c>
      <c r="E41" s="29" t="s">
        <v>44</v>
      </c>
      <c r="F41" s="29" t="s">
        <v>46</v>
      </c>
      <c r="G41" s="1">
        <v>2.7</v>
      </c>
      <c r="K41" s="1">
        <v>2.7</v>
      </c>
      <c r="L41" s="13">
        <f t="shared" si="1"/>
        <v>100</v>
      </c>
    </row>
    <row r="42" spans="1:12" ht="39.75" customHeight="1" x14ac:dyDescent="0.3">
      <c r="A42" s="34" t="s">
        <v>55</v>
      </c>
      <c r="B42" s="32"/>
      <c r="C42" s="29" t="s">
        <v>17</v>
      </c>
      <c r="D42" s="29" t="s">
        <v>22</v>
      </c>
      <c r="E42" s="29" t="s">
        <v>44</v>
      </c>
      <c r="F42" s="29" t="s">
        <v>46</v>
      </c>
      <c r="G42" s="1">
        <v>4.8</v>
      </c>
      <c r="K42" s="1">
        <v>0.4</v>
      </c>
      <c r="L42" s="13">
        <f t="shared" si="1"/>
        <v>8.3333333333333339</v>
      </c>
    </row>
    <row r="43" spans="1:12" ht="31.2" x14ac:dyDescent="0.3">
      <c r="A43" s="34" t="s">
        <v>56</v>
      </c>
      <c r="B43" s="32"/>
      <c r="C43" s="29" t="s">
        <v>17</v>
      </c>
      <c r="D43" s="29" t="s">
        <v>22</v>
      </c>
      <c r="E43" s="29" t="s">
        <v>44</v>
      </c>
      <c r="F43" s="29" t="s">
        <v>46</v>
      </c>
      <c r="G43" s="1">
        <v>1.6</v>
      </c>
      <c r="K43" s="1">
        <v>1.3</v>
      </c>
      <c r="L43" s="13">
        <f t="shared" si="1"/>
        <v>81.25</v>
      </c>
    </row>
    <row r="44" spans="1:12" ht="46.8" x14ac:dyDescent="0.3">
      <c r="A44" s="34" t="s">
        <v>57</v>
      </c>
      <c r="B44" s="32"/>
      <c r="C44" s="29" t="s">
        <v>17</v>
      </c>
      <c r="D44" s="29" t="s">
        <v>22</v>
      </c>
      <c r="E44" s="29" t="s">
        <v>44</v>
      </c>
      <c r="F44" s="29" t="s">
        <v>46</v>
      </c>
      <c r="G44" s="1">
        <v>28</v>
      </c>
      <c r="K44" s="1">
        <v>0</v>
      </c>
      <c r="L44" s="13">
        <f t="shared" si="1"/>
        <v>0</v>
      </c>
    </row>
    <row r="45" spans="1:12" ht="53.25" customHeight="1" x14ac:dyDescent="0.3">
      <c r="A45" s="33" t="s">
        <v>58</v>
      </c>
      <c r="B45" s="38"/>
      <c r="C45" s="22" t="s">
        <v>17</v>
      </c>
      <c r="D45" s="22" t="s">
        <v>59</v>
      </c>
      <c r="E45" s="22" t="s">
        <v>19</v>
      </c>
      <c r="F45" s="22" t="s">
        <v>20</v>
      </c>
      <c r="G45" s="6">
        <f>G46</f>
        <v>194.5</v>
      </c>
      <c r="K45" s="6">
        <f>K46</f>
        <v>188.9</v>
      </c>
      <c r="L45" s="13">
        <f t="shared" si="1"/>
        <v>97.120822622107966</v>
      </c>
    </row>
    <row r="46" spans="1:12" s="25" customFormat="1" ht="15.6" x14ac:dyDescent="0.3">
      <c r="A46" s="31" t="s">
        <v>37</v>
      </c>
      <c r="B46" s="38"/>
      <c r="C46" s="29" t="s">
        <v>17</v>
      </c>
      <c r="D46" s="29" t="s">
        <v>59</v>
      </c>
      <c r="E46" s="29" t="s">
        <v>38</v>
      </c>
      <c r="F46" s="29" t="s">
        <v>20</v>
      </c>
      <c r="G46" s="1">
        <f>G47</f>
        <v>194.5</v>
      </c>
      <c r="K46" s="1">
        <f>K47</f>
        <v>188.9</v>
      </c>
      <c r="L46" s="13">
        <f t="shared" si="1"/>
        <v>97.120822622107966</v>
      </c>
    </row>
    <row r="47" spans="1:12" s="25" customFormat="1" ht="15.6" x14ac:dyDescent="0.3">
      <c r="A47" s="31" t="s">
        <v>39</v>
      </c>
      <c r="B47" s="38"/>
      <c r="C47" s="29" t="s">
        <v>17</v>
      </c>
      <c r="D47" s="29" t="s">
        <v>59</v>
      </c>
      <c r="E47" s="29" t="s">
        <v>40</v>
      </c>
      <c r="F47" s="29" t="s">
        <v>20</v>
      </c>
      <c r="G47" s="1">
        <f>G48</f>
        <v>194.5</v>
      </c>
      <c r="K47" s="1">
        <f>K48</f>
        <v>188.9</v>
      </c>
      <c r="L47" s="13">
        <f t="shared" si="1"/>
        <v>97.120822622107966</v>
      </c>
    </row>
    <row r="48" spans="1:12" s="25" customFormat="1" ht="15.6" x14ac:dyDescent="0.3">
      <c r="A48" s="31" t="s">
        <v>41</v>
      </c>
      <c r="B48" s="38"/>
      <c r="C48" s="29" t="s">
        <v>17</v>
      </c>
      <c r="D48" s="29" t="s">
        <v>59</v>
      </c>
      <c r="E48" s="29" t="s">
        <v>42</v>
      </c>
      <c r="F48" s="29" t="s">
        <v>20</v>
      </c>
      <c r="G48" s="1">
        <f>G49</f>
        <v>194.5</v>
      </c>
      <c r="K48" s="1">
        <f>K49</f>
        <v>188.9</v>
      </c>
      <c r="L48" s="13">
        <f t="shared" si="1"/>
        <v>97.120822622107966</v>
      </c>
    </row>
    <row r="49" spans="1:12" ht="62.4" x14ac:dyDescent="0.3">
      <c r="A49" s="34" t="s">
        <v>60</v>
      </c>
      <c r="B49" s="38"/>
      <c r="C49" s="29" t="s">
        <v>17</v>
      </c>
      <c r="D49" s="29" t="s">
        <v>59</v>
      </c>
      <c r="E49" s="29" t="s">
        <v>44</v>
      </c>
      <c r="F49" s="29" t="s">
        <v>20</v>
      </c>
      <c r="G49" s="1">
        <f>G50</f>
        <v>194.5</v>
      </c>
      <c r="K49" s="1">
        <f>K50</f>
        <v>188.9</v>
      </c>
      <c r="L49" s="13">
        <f t="shared" si="1"/>
        <v>97.120822622107966</v>
      </c>
    </row>
    <row r="50" spans="1:12" s="39" customFormat="1" ht="15.6" x14ac:dyDescent="0.3">
      <c r="A50" s="34" t="s">
        <v>45</v>
      </c>
      <c r="B50" s="32"/>
      <c r="C50" s="29" t="s">
        <v>17</v>
      </c>
      <c r="D50" s="29" t="s">
        <v>59</v>
      </c>
      <c r="E50" s="29" t="s">
        <v>44</v>
      </c>
      <c r="F50" s="29" t="s">
        <v>46</v>
      </c>
      <c r="G50" s="1">
        <f>G52+G53</f>
        <v>194.5</v>
      </c>
      <c r="K50" s="1">
        <f>K52+K53</f>
        <v>188.9</v>
      </c>
      <c r="L50" s="13">
        <f t="shared" si="1"/>
        <v>97.120822622107966</v>
      </c>
    </row>
    <row r="51" spans="1:12" ht="15.6" x14ac:dyDescent="0.3">
      <c r="A51" s="34" t="s">
        <v>47</v>
      </c>
      <c r="B51" s="38"/>
      <c r="C51" s="29"/>
      <c r="D51" s="29"/>
      <c r="E51" s="29"/>
      <c r="F51" s="29"/>
      <c r="G51" s="1"/>
      <c r="K51" s="1"/>
      <c r="L51" s="13" t="s">
        <v>321</v>
      </c>
    </row>
    <row r="52" spans="1:12" ht="171.6" x14ac:dyDescent="0.3">
      <c r="A52" s="40" t="s">
        <v>286</v>
      </c>
      <c r="B52" s="32"/>
      <c r="C52" s="29" t="s">
        <v>17</v>
      </c>
      <c r="D52" s="29" t="s">
        <v>59</v>
      </c>
      <c r="E52" s="29" t="s">
        <v>44</v>
      </c>
      <c r="F52" s="29" t="s">
        <v>46</v>
      </c>
      <c r="G52" s="1">
        <v>183.3</v>
      </c>
      <c r="K52" s="1">
        <v>183.3</v>
      </c>
      <c r="L52" s="13">
        <f t="shared" si="1"/>
        <v>100</v>
      </c>
    </row>
    <row r="53" spans="1:12" ht="34.5" customHeight="1" x14ac:dyDescent="0.3">
      <c r="A53" s="41" t="s">
        <v>61</v>
      </c>
      <c r="B53" s="32"/>
      <c r="C53" s="29" t="s">
        <v>17</v>
      </c>
      <c r="D53" s="29" t="s">
        <v>59</v>
      </c>
      <c r="E53" s="29" t="s">
        <v>44</v>
      </c>
      <c r="F53" s="29" t="s">
        <v>46</v>
      </c>
      <c r="G53" s="1">
        <v>11.2</v>
      </c>
      <c r="K53" s="1">
        <v>5.6</v>
      </c>
      <c r="L53" s="13">
        <f t="shared" si="1"/>
        <v>50</v>
      </c>
    </row>
    <row r="54" spans="1:12" s="25" customFormat="1" ht="21.75" customHeight="1" x14ac:dyDescent="0.3">
      <c r="A54" s="42" t="s">
        <v>62</v>
      </c>
      <c r="B54" s="24"/>
      <c r="C54" s="22" t="s">
        <v>17</v>
      </c>
      <c r="D54" s="22" t="s">
        <v>63</v>
      </c>
      <c r="E54" s="22" t="s">
        <v>19</v>
      </c>
      <c r="F54" s="22" t="s">
        <v>20</v>
      </c>
      <c r="G54" s="21">
        <f>G55</f>
        <v>3</v>
      </c>
      <c r="K54" s="21">
        <f>K55</f>
        <v>0</v>
      </c>
      <c r="L54" s="13">
        <f t="shared" si="1"/>
        <v>0</v>
      </c>
    </row>
    <row r="55" spans="1:12" s="25" customFormat="1" ht="22.5" customHeight="1" outlineLevel="1" x14ac:dyDescent="0.3">
      <c r="A55" s="31" t="s">
        <v>37</v>
      </c>
      <c r="B55" s="28"/>
      <c r="C55" s="29" t="s">
        <v>17</v>
      </c>
      <c r="D55" s="29" t="s">
        <v>63</v>
      </c>
      <c r="E55" s="29" t="s">
        <v>38</v>
      </c>
      <c r="F55" s="29" t="s">
        <v>20</v>
      </c>
      <c r="G55" s="43">
        <f>G56</f>
        <v>3</v>
      </c>
      <c r="K55" s="43">
        <f>K56</f>
        <v>0</v>
      </c>
      <c r="L55" s="13">
        <f t="shared" si="1"/>
        <v>0</v>
      </c>
    </row>
    <row r="56" spans="1:12" s="25" customFormat="1" ht="21" customHeight="1" outlineLevel="1" x14ac:dyDescent="0.3">
      <c r="A56" s="31" t="s">
        <v>39</v>
      </c>
      <c r="B56" s="28"/>
      <c r="C56" s="29" t="s">
        <v>17</v>
      </c>
      <c r="D56" s="29" t="s">
        <v>63</v>
      </c>
      <c r="E56" s="29" t="s">
        <v>40</v>
      </c>
      <c r="F56" s="29" t="s">
        <v>20</v>
      </c>
      <c r="G56" s="43">
        <f>G57</f>
        <v>3</v>
      </c>
      <c r="K56" s="43">
        <f>K57</f>
        <v>0</v>
      </c>
      <c r="L56" s="13">
        <f t="shared" si="1"/>
        <v>0</v>
      </c>
    </row>
    <row r="57" spans="1:12" s="25" customFormat="1" ht="20.25" customHeight="1" outlineLevel="1" x14ac:dyDescent="0.3">
      <c r="A57" s="31" t="s">
        <v>41</v>
      </c>
      <c r="B57" s="28"/>
      <c r="C57" s="29" t="s">
        <v>17</v>
      </c>
      <c r="D57" s="29" t="s">
        <v>63</v>
      </c>
      <c r="E57" s="10" t="s">
        <v>42</v>
      </c>
      <c r="F57" s="29" t="s">
        <v>20</v>
      </c>
      <c r="G57" s="43">
        <f>G58</f>
        <v>3</v>
      </c>
      <c r="K57" s="43">
        <f>K58</f>
        <v>0</v>
      </c>
      <c r="L57" s="13">
        <f t="shared" si="1"/>
        <v>0</v>
      </c>
    </row>
    <row r="58" spans="1:12" ht="21.75" customHeight="1" outlineLevel="1" x14ac:dyDescent="0.3">
      <c r="A58" s="44" t="s">
        <v>64</v>
      </c>
      <c r="B58" s="28"/>
      <c r="C58" s="29" t="s">
        <v>17</v>
      </c>
      <c r="D58" s="29" t="s">
        <v>63</v>
      </c>
      <c r="E58" s="10" t="s">
        <v>65</v>
      </c>
      <c r="F58" s="29" t="s">
        <v>20</v>
      </c>
      <c r="G58" s="43">
        <f>G59</f>
        <v>3</v>
      </c>
      <c r="K58" s="43">
        <f>K59</f>
        <v>0</v>
      </c>
      <c r="L58" s="13">
        <f t="shared" si="1"/>
        <v>0</v>
      </c>
    </row>
    <row r="59" spans="1:12" ht="23.25" customHeight="1" outlineLevel="1" x14ac:dyDescent="0.3">
      <c r="A59" s="44" t="s">
        <v>66</v>
      </c>
      <c r="B59" s="28"/>
      <c r="C59" s="29" t="s">
        <v>17</v>
      </c>
      <c r="D59" s="29" t="s">
        <v>63</v>
      </c>
      <c r="E59" s="10" t="s">
        <v>65</v>
      </c>
      <c r="F59" s="29" t="s">
        <v>67</v>
      </c>
      <c r="G59" s="43">
        <v>3</v>
      </c>
      <c r="K59" s="43">
        <v>0</v>
      </c>
      <c r="L59" s="13">
        <f t="shared" si="1"/>
        <v>0</v>
      </c>
    </row>
    <row r="60" spans="1:12" s="25" customFormat="1" ht="20.25" customHeight="1" outlineLevel="1" x14ac:dyDescent="0.3">
      <c r="A60" s="42" t="s">
        <v>68</v>
      </c>
      <c r="B60" s="28"/>
      <c r="C60" s="22" t="s">
        <v>17</v>
      </c>
      <c r="D60" s="22" t="s">
        <v>69</v>
      </c>
      <c r="E60" s="22" t="s">
        <v>19</v>
      </c>
      <c r="F60" s="22" t="s">
        <v>20</v>
      </c>
      <c r="G60" s="6">
        <f>G61+G66</f>
        <v>1547.2</v>
      </c>
      <c r="K60" s="6">
        <f>K61+K66</f>
        <v>1512.7</v>
      </c>
      <c r="L60" s="13">
        <f t="shared" si="1"/>
        <v>97.770165460186135</v>
      </c>
    </row>
    <row r="61" spans="1:12" s="25" customFormat="1" ht="46.8" outlineLevel="1" x14ac:dyDescent="0.3">
      <c r="A61" s="23" t="s">
        <v>70</v>
      </c>
      <c r="B61" s="24"/>
      <c r="C61" s="22" t="s">
        <v>17</v>
      </c>
      <c r="D61" s="22" t="s">
        <v>69</v>
      </c>
      <c r="E61" s="131" t="s">
        <v>71</v>
      </c>
      <c r="F61" s="4" t="s">
        <v>20</v>
      </c>
      <c r="G61" s="6">
        <f>G62</f>
        <v>6</v>
      </c>
      <c r="K61" s="6">
        <f>K62</f>
        <v>6</v>
      </c>
      <c r="L61" s="13">
        <f t="shared" si="1"/>
        <v>100</v>
      </c>
    </row>
    <row r="62" spans="1:12" s="25" customFormat="1" ht="31.2" outlineLevel="1" x14ac:dyDescent="0.3">
      <c r="A62" s="23" t="s">
        <v>72</v>
      </c>
      <c r="B62" s="24"/>
      <c r="C62" s="22" t="s">
        <v>17</v>
      </c>
      <c r="D62" s="22" t="s">
        <v>69</v>
      </c>
      <c r="E62" s="4" t="s">
        <v>73</v>
      </c>
      <c r="F62" s="4" t="s">
        <v>20</v>
      </c>
      <c r="G62" s="6">
        <f>G63</f>
        <v>6</v>
      </c>
      <c r="K62" s="6">
        <f>K63</f>
        <v>6</v>
      </c>
      <c r="L62" s="13">
        <f t="shared" si="1"/>
        <v>100</v>
      </c>
    </row>
    <row r="63" spans="1:12" s="25" customFormat="1" ht="31.2" outlineLevel="1" x14ac:dyDescent="0.3">
      <c r="A63" s="23" t="s">
        <v>74</v>
      </c>
      <c r="B63" s="24"/>
      <c r="C63" s="22" t="s">
        <v>17</v>
      </c>
      <c r="D63" s="22" t="s">
        <v>69</v>
      </c>
      <c r="E63" s="4" t="s">
        <v>75</v>
      </c>
      <c r="F63" s="4" t="s">
        <v>20</v>
      </c>
      <c r="G63" s="6">
        <f>G64</f>
        <v>6</v>
      </c>
      <c r="K63" s="6">
        <f>K64</f>
        <v>6</v>
      </c>
      <c r="L63" s="13">
        <f t="shared" si="1"/>
        <v>100</v>
      </c>
    </row>
    <row r="64" spans="1:12" s="25" customFormat="1" ht="31.2" outlineLevel="1" x14ac:dyDescent="0.3">
      <c r="A64" s="27" t="s">
        <v>76</v>
      </c>
      <c r="B64" s="28"/>
      <c r="C64" s="29" t="s">
        <v>17</v>
      </c>
      <c r="D64" s="29" t="s">
        <v>69</v>
      </c>
      <c r="E64" s="10" t="s">
        <v>77</v>
      </c>
      <c r="F64" s="10" t="s">
        <v>20</v>
      </c>
      <c r="G64" s="1">
        <f>G65</f>
        <v>6</v>
      </c>
      <c r="K64" s="1">
        <f>K65</f>
        <v>6</v>
      </c>
      <c r="L64" s="13">
        <f t="shared" si="1"/>
        <v>100</v>
      </c>
    </row>
    <row r="65" spans="1:12" s="25" customFormat="1" ht="31.2" outlineLevel="1" x14ac:dyDescent="0.3">
      <c r="A65" s="27" t="s">
        <v>33</v>
      </c>
      <c r="B65" s="28"/>
      <c r="C65" s="29" t="s">
        <v>17</v>
      </c>
      <c r="D65" s="29" t="s">
        <v>69</v>
      </c>
      <c r="E65" s="10" t="s">
        <v>77</v>
      </c>
      <c r="F65" s="10" t="s">
        <v>34</v>
      </c>
      <c r="G65" s="1">
        <v>6</v>
      </c>
      <c r="K65" s="1">
        <v>6</v>
      </c>
      <c r="L65" s="13">
        <f t="shared" si="1"/>
        <v>100</v>
      </c>
    </row>
    <row r="66" spans="1:12" s="25" customFormat="1" ht="15.6" x14ac:dyDescent="0.25">
      <c r="A66" s="30" t="s">
        <v>37</v>
      </c>
      <c r="B66" s="45"/>
      <c r="C66" s="22" t="s">
        <v>17</v>
      </c>
      <c r="D66" s="22" t="s">
        <v>69</v>
      </c>
      <c r="E66" s="22" t="s">
        <v>38</v>
      </c>
      <c r="F66" s="22" t="s">
        <v>20</v>
      </c>
      <c r="G66" s="6">
        <f>G67</f>
        <v>1541.2</v>
      </c>
      <c r="K66" s="6">
        <f>K67</f>
        <v>1506.7</v>
      </c>
      <c r="L66" s="13">
        <f t="shared" si="1"/>
        <v>97.761484557487663</v>
      </c>
    </row>
    <row r="67" spans="1:12" s="25" customFormat="1" ht="15.6" x14ac:dyDescent="0.25">
      <c r="A67" s="30" t="s">
        <v>39</v>
      </c>
      <c r="B67" s="45"/>
      <c r="C67" s="22" t="s">
        <v>17</v>
      </c>
      <c r="D67" s="22" t="s">
        <v>69</v>
      </c>
      <c r="E67" s="22" t="s">
        <v>40</v>
      </c>
      <c r="F67" s="22" t="s">
        <v>20</v>
      </c>
      <c r="G67" s="6">
        <f>G68</f>
        <v>1541.2</v>
      </c>
      <c r="K67" s="6">
        <f>K68</f>
        <v>1506.7</v>
      </c>
      <c r="L67" s="13">
        <f t="shared" si="1"/>
        <v>97.761484557487663</v>
      </c>
    </row>
    <row r="68" spans="1:12" s="25" customFormat="1" ht="15.6" x14ac:dyDescent="0.25">
      <c r="A68" s="30" t="s">
        <v>41</v>
      </c>
      <c r="B68" s="45"/>
      <c r="C68" s="22" t="s">
        <v>17</v>
      </c>
      <c r="D68" s="22" t="s">
        <v>69</v>
      </c>
      <c r="E68" s="22" t="s">
        <v>42</v>
      </c>
      <c r="F68" s="22" t="s">
        <v>20</v>
      </c>
      <c r="G68" s="6">
        <f>G80+G69+G73+G76+G78</f>
        <v>1541.2</v>
      </c>
      <c r="K68" s="6">
        <f>K80+K69+K73+K76+K78</f>
        <v>1506.7</v>
      </c>
      <c r="L68" s="13">
        <f t="shared" si="1"/>
        <v>97.761484557487663</v>
      </c>
    </row>
    <row r="69" spans="1:12" s="25" customFormat="1" ht="62.4" x14ac:dyDescent="0.25">
      <c r="A69" s="33" t="s">
        <v>60</v>
      </c>
      <c r="B69" s="45"/>
      <c r="C69" s="22" t="s">
        <v>17</v>
      </c>
      <c r="D69" s="22" t="s">
        <v>69</v>
      </c>
      <c r="E69" s="22" t="s">
        <v>44</v>
      </c>
      <c r="F69" s="22" t="s">
        <v>20</v>
      </c>
      <c r="G69" s="6">
        <f>G70</f>
        <v>746.9</v>
      </c>
      <c r="K69" s="6">
        <f>K70</f>
        <v>712.4</v>
      </c>
      <c r="L69" s="13">
        <f t="shared" si="1"/>
        <v>95.380907752041779</v>
      </c>
    </row>
    <row r="70" spans="1:12" s="25" customFormat="1" ht="15.6" x14ac:dyDescent="0.25">
      <c r="A70" s="34" t="s">
        <v>45</v>
      </c>
      <c r="B70" s="45"/>
      <c r="C70" s="29" t="s">
        <v>17</v>
      </c>
      <c r="D70" s="29" t="s">
        <v>69</v>
      </c>
      <c r="E70" s="29" t="s">
        <v>44</v>
      </c>
      <c r="F70" s="29" t="s">
        <v>46</v>
      </c>
      <c r="G70" s="1">
        <f>G72</f>
        <v>746.9</v>
      </c>
      <c r="K70" s="1">
        <f>K72</f>
        <v>712.4</v>
      </c>
      <c r="L70" s="13">
        <f t="shared" si="1"/>
        <v>95.380907752041779</v>
      </c>
    </row>
    <row r="71" spans="1:12" s="25" customFormat="1" ht="15.6" x14ac:dyDescent="0.25">
      <c r="A71" s="34" t="s">
        <v>47</v>
      </c>
      <c r="B71" s="45"/>
      <c r="C71" s="29"/>
      <c r="D71" s="29"/>
      <c r="E71" s="29"/>
      <c r="F71" s="29"/>
      <c r="G71" s="6"/>
      <c r="K71" s="6"/>
      <c r="L71" s="13" t="s">
        <v>321</v>
      </c>
    </row>
    <row r="72" spans="1:12" s="25" customFormat="1" ht="31.2" x14ac:dyDescent="0.25">
      <c r="A72" s="31" t="s">
        <v>287</v>
      </c>
      <c r="B72" s="45"/>
      <c r="C72" s="29" t="s">
        <v>17</v>
      </c>
      <c r="D72" s="29" t="s">
        <v>69</v>
      </c>
      <c r="E72" s="29" t="s">
        <v>44</v>
      </c>
      <c r="F72" s="29" t="s">
        <v>46</v>
      </c>
      <c r="G72" s="1">
        <v>746.9</v>
      </c>
      <c r="K72" s="1">
        <v>712.4</v>
      </c>
      <c r="L72" s="13">
        <f t="shared" si="1"/>
        <v>95.380907752041779</v>
      </c>
    </row>
    <row r="73" spans="1:12" s="25" customFormat="1" ht="15.6" x14ac:dyDescent="0.3">
      <c r="A73" s="42" t="s">
        <v>64</v>
      </c>
      <c r="B73" s="24"/>
      <c r="C73" s="22" t="s">
        <v>17</v>
      </c>
      <c r="D73" s="29" t="s">
        <v>69</v>
      </c>
      <c r="E73" s="4" t="s">
        <v>65</v>
      </c>
      <c r="F73" s="22" t="s">
        <v>20</v>
      </c>
      <c r="G73" s="21">
        <f>G74+G75</f>
        <v>511</v>
      </c>
      <c r="K73" s="21">
        <f>K74+K75</f>
        <v>511</v>
      </c>
      <c r="L73" s="13">
        <f t="shared" si="1"/>
        <v>100</v>
      </c>
    </row>
    <row r="74" spans="1:12" s="25" customFormat="1" ht="31.2" x14ac:dyDescent="0.3">
      <c r="A74" s="27" t="s">
        <v>33</v>
      </c>
      <c r="B74" s="28"/>
      <c r="C74" s="29" t="s">
        <v>17</v>
      </c>
      <c r="D74" s="29" t="s">
        <v>69</v>
      </c>
      <c r="E74" s="10" t="s">
        <v>65</v>
      </c>
      <c r="F74" s="29" t="s">
        <v>34</v>
      </c>
      <c r="G74" s="43">
        <v>234.2</v>
      </c>
      <c r="K74" s="43">
        <v>234.2</v>
      </c>
      <c r="L74" s="13">
        <f t="shared" si="1"/>
        <v>100</v>
      </c>
    </row>
    <row r="75" spans="1:12" s="25" customFormat="1" ht="15.6" x14ac:dyDescent="0.3">
      <c r="A75" s="44" t="s">
        <v>66</v>
      </c>
      <c r="B75" s="28"/>
      <c r="C75" s="29" t="s">
        <v>17</v>
      </c>
      <c r="D75" s="29" t="s">
        <v>69</v>
      </c>
      <c r="E75" s="10" t="s">
        <v>65</v>
      </c>
      <c r="F75" s="29" t="s">
        <v>67</v>
      </c>
      <c r="G75" s="43">
        <v>276.8</v>
      </c>
      <c r="K75" s="43">
        <v>276.8</v>
      </c>
      <c r="L75" s="13">
        <f t="shared" si="1"/>
        <v>100</v>
      </c>
    </row>
    <row r="76" spans="1:12" s="25" customFormat="1" ht="15.6" x14ac:dyDescent="0.3">
      <c r="A76" s="104" t="s">
        <v>319</v>
      </c>
      <c r="B76" s="28"/>
      <c r="C76" s="22" t="s">
        <v>17</v>
      </c>
      <c r="D76" s="29" t="s">
        <v>69</v>
      </c>
      <c r="E76" s="4" t="s">
        <v>320</v>
      </c>
      <c r="F76" s="22" t="s">
        <v>20</v>
      </c>
      <c r="G76" s="21">
        <f>G77</f>
        <v>3.3</v>
      </c>
      <c r="K76" s="21">
        <f>K77</f>
        <v>3.3</v>
      </c>
      <c r="L76" s="13">
        <f t="shared" si="1"/>
        <v>100</v>
      </c>
    </row>
    <row r="77" spans="1:12" s="25" customFormat="1" ht="15.6" x14ac:dyDescent="0.3">
      <c r="A77" s="105" t="s">
        <v>66</v>
      </c>
      <c r="B77" s="28"/>
      <c r="C77" s="29" t="s">
        <v>17</v>
      </c>
      <c r="D77" s="29" t="s">
        <v>69</v>
      </c>
      <c r="E77" s="10" t="s">
        <v>320</v>
      </c>
      <c r="F77" s="29" t="s">
        <v>67</v>
      </c>
      <c r="G77" s="43">
        <v>3.3</v>
      </c>
      <c r="K77" s="43">
        <v>3.3</v>
      </c>
      <c r="L77" s="13">
        <f t="shared" si="1"/>
        <v>100</v>
      </c>
    </row>
    <row r="78" spans="1:12" s="25" customFormat="1" ht="31.2" x14ac:dyDescent="0.3">
      <c r="A78" s="104" t="s">
        <v>342</v>
      </c>
      <c r="B78" s="24"/>
      <c r="C78" s="22" t="s">
        <v>17</v>
      </c>
      <c r="D78" s="22" t="s">
        <v>69</v>
      </c>
      <c r="E78" s="4" t="s">
        <v>343</v>
      </c>
      <c r="F78" s="22" t="s">
        <v>20</v>
      </c>
      <c r="G78" s="21">
        <f>G79</f>
        <v>50</v>
      </c>
      <c r="K78" s="21">
        <f>K79</f>
        <v>50</v>
      </c>
      <c r="L78" s="13">
        <f t="shared" si="1"/>
        <v>100</v>
      </c>
    </row>
    <row r="79" spans="1:12" s="25" customFormat="1" ht="31.2" x14ac:dyDescent="0.3">
      <c r="A79" s="64" t="s">
        <v>33</v>
      </c>
      <c r="B79" s="28"/>
      <c r="C79" s="29" t="s">
        <v>17</v>
      </c>
      <c r="D79" s="29" t="s">
        <v>69</v>
      </c>
      <c r="E79" s="10" t="s">
        <v>343</v>
      </c>
      <c r="F79" s="29" t="s">
        <v>34</v>
      </c>
      <c r="G79" s="43">
        <v>50</v>
      </c>
      <c r="K79" s="43">
        <v>50</v>
      </c>
      <c r="L79" s="13">
        <f t="shared" si="1"/>
        <v>100</v>
      </c>
    </row>
    <row r="80" spans="1:12" s="25" customFormat="1" ht="15.6" x14ac:dyDescent="0.25">
      <c r="A80" s="42" t="s">
        <v>78</v>
      </c>
      <c r="B80" s="45"/>
      <c r="C80" s="22" t="s">
        <v>17</v>
      </c>
      <c r="D80" s="22" t="s">
        <v>69</v>
      </c>
      <c r="E80" s="22" t="s">
        <v>79</v>
      </c>
      <c r="F80" s="22" t="s">
        <v>20</v>
      </c>
      <c r="G80" s="6">
        <f>G81</f>
        <v>230</v>
      </c>
      <c r="K80" s="6">
        <f>K81</f>
        <v>230</v>
      </c>
      <c r="L80" s="13">
        <f t="shared" si="1"/>
        <v>100</v>
      </c>
    </row>
    <row r="81" spans="1:12" s="25" customFormat="1" ht="31.2" x14ac:dyDescent="0.25">
      <c r="A81" s="27" t="s">
        <v>33</v>
      </c>
      <c r="B81" s="46"/>
      <c r="C81" s="29" t="s">
        <v>17</v>
      </c>
      <c r="D81" s="29" t="s">
        <v>69</v>
      </c>
      <c r="E81" s="29" t="s">
        <v>79</v>
      </c>
      <c r="F81" s="29" t="s">
        <v>34</v>
      </c>
      <c r="G81" s="1">
        <v>230</v>
      </c>
      <c r="K81" s="1">
        <v>230</v>
      </c>
      <c r="L81" s="13">
        <f t="shared" si="1"/>
        <v>100</v>
      </c>
    </row>
    <row r="82" spans="1:12" s="25" customFormat="1" ht="40.5" customHeight="1" x14ac:dyDescent="0.25">
      <c r="A82" s="47" t="s">
        <v>80</v>
      </c>
      <c r="B82" s="46"/>
      <c r="C82" s="22" t="s">
        <v>81</v>
      </c>
      <c r="D82" s="22" t="s">
        <v>18</v>
      </c>
      <c r="E82" s="22" t="s">
        <v>19</v>
      </c>
      <c r="F82" s="22" t="s">
        <v>20</v>
      </c>
      <c r="G82" s="6">
        <f>G83+G92</f>
        <v>0</v>
      </c>
      <c r="K82" s="6">
        <f>K83+K92</f>
        <v>0</v>
      </c>
      <c r="L82" s="13">
        <v>0</v>
      </c>
    </row>
    <row r="83" spans="1:12" ht="27" customHeight="1" outlineLevel="1" x14ac:dyDescent="0.3">
      <c r="A83" s="48" t="s">
        <v>82</v>
      </c>
      <c r="B83" s="49"/>
      <c r="C83" s="22" t="s">
        <v>81</v>
      </c>
      <c r="D83" s="22" t="s">
        <v>83</v>
      </c>
      <c r="E83" s="22" t="s">
        <v>19</v>
      </c>
      <c r="F83" s="22" t="s">
        <v>20</v>
      </c>
      <c r="G83" s="6">
        <f>G85</f>
        <v>0</v>
      </c>
      <c r="K83" s="6">
        <f>K85</f>
        <v>0</v>
      </c>
      <c r="L83" s="13">
        <v>0</v>
      </c>
    </row>
    <row r="84" spans="1:12" ht="46.8" outlineLevel="1" x14ac:dyDescent="0.3">
      <c r="A84" s="23" t="s">
        <v>70</v>
      </c>
      <c r="B84" s="49"/>
      <c r="C84" s="22" t="s">
        <v>81</v>
      </c>
      <c r="D84" s="22" t="s">
        <v>83</v>
      </c>
      <c r="E84" s="22" t="s">
        <v>71</v>
      </c>
      <c r="F84" s="22" t="s">
        <v>20</v>
      </c>
      <c r="G84" s="6">
        <f>G85</f>
        <v>0</v>
      </c>
      <c r="K84" s="6">
        <f>K85</f>
        <v>0</v>
      </c>
      <c r="L84" s="13">
        <v>0</v>
      </c>
    </row>
    <row r="85" spans="1:12" ht="31.2" outlineLevel="1" x14ac:dyDescent="0.3">
      <c r="A85" s="23" t="s">
        <v>72</v>
      </c>
      <c r="B85" s="49"/>
      <c r="C85" s="22" t="s">
        <v>81</v>
      </c>
      <c r="D85" s="22" t="s">
        <v>83</v>
      </c>
      <c r="E85" s="22" t="s">
        <v>73</v>
      </c>
      <c r="F85" s="22" t="s">
        <v>20</v>
      </c>
      <c r="G85" s="6">
        <f>G86+G89</f>
        <v>0</v>
      </c>
      <c r="K85" s="6">
        <f>K86+K89</f>
        <v>0</v>
      </c>
      <c r="L85" s="13">
        <v>0</v>
      </c>
    </row>
    <row r="86" spans="1:12" ht="31.2" outlineLevel="1" x14ac:dyDescent="0.25">
      <c r="A86" s="23" t="s">
        <v>84</v>
      </c>
      <c r="B86" s="45"/>
      <c r="C86" s="4" t="s">
        <v>81</v>
      </c>
      <c r="D86" s="4" t="s">
        <v>83</v>
      </c>
      <c r="E86" s="4" t="s">
        <v>85</v>
      </c>
      <c r="F86" s="4" t="s">
        <v>20</v>
      </c>
      <c r="G86" s="6">
        <f>G87</f>
        <v>0</v>
      </c>
      <c r="K86" s="6">
        <f>K87</f>
        <v>0</v>
      </c>
      <c r="L86" s="13">
        <v>0</v>
      </c>
    </row>
    <row r="87" spans="1:12" ht="31.2" outlineLevel="1" x14ac:dyDescent="0.25">
      <c r="A87" s="27" t="s">
        <v>76</v>
      </c>
      <c r="B87" s="46"/>
      <c r="C87" s="10" t="s">
        <v>81</v>
      </c>
      <c r="D87" s="10" t="s">
        <v>83</v>
      </c>
      <c r="E87" s="10" t="s">
        <v>86</v>
      </c>
      <c r="F87" s="10" t="s">
        <v>20</v>
      </c>
      <c r="G87" s="1">
        <f>G88</f>
        <v>0</v>
      </c>
      <c r="K87" s="1">
        <f>K88</f>
        <v>0</v>
      </c>
      <c r="L87" s="13">
        <v>0</v>
      </c>
    </row>
    <row r="88" spans="1:12" ht="31.2" outlineLevel="1" x14ac:dyDescent="0.25">
      <c r="A88" s="27" t="s">
        <v>33</v>
      </c>
      <c r="B88" s="46"/>
      <c r="C88" s="10" t="s">
        <v>81</v>
      </c>
      <c r="D88" s="10" t="s">
        <v>83</v>
      </c>
      <c r="E88" s="10" t="s">
        <v>86</v>
      </c>
      <c r="F88" s="10" t="s">
        <v>34</v>
      </c>
      <c r="G88" s="1">
        <v>0</v>
      </c>
      <c r="K88" s="1">
        <v>0</v>
      </c>
      <c r="L88" s="13">
        <v>0</v>
      </c>
    </row>
    <row r="89" spans="1:12" ht="31.2" outlineLevel="1" x14ac:dyDescent="0.25">
      <c r="A89" s="23" t="s">
        <v>87</v>
      </c>
      <c r="B89" s="45"/>
      <c r="C89" s="4" t="s">
        <v>81</v>
      </c>
      <c r="D89" s="4" t="s">
        <v>83</v>
      </c>
      <c r="E89" s="4" t="s">
        <v>88</v>
      </c>
      <c r="F89" s="4" t="s">
        <v>20</v>
      </c>
      <c r="G89" s="6">
        <f>G90</f>
        <v>0</v>
      </c>
      <c r="K89" s="6">
        <f>K90</f>
        <v>0</v>
      </c>
      <c r="L89" s="13">
        <v>0</v>
      </c>
    </row>
    <row r="90" spans="1:12" ht="31.2" outlineLevel="1" x14ac:dyDescent="0.25">
      <c r="A90" s="23" t="s">
        <v>76</v>
      </c>
      <c r="B90" s="45"/>
      <c r="C90" s="4" t="s">
        <v>81</v>
      </c>
      <c r="D90" s="4" t="s">
        <v>83</v>
      </c>
      <c r="E90" s="4" t="s">
        <v>89</v>
      </c>
      <c r="F90" s="4" t="s">
        <v>20</v>
      </c>
      <c r="G90" s="6">
        <f>G91</f>
        <v>0</v>
      </c>
      <c r="K90" s="6">
        <f>K91</f>
        <v>0</v>
      </c>
      <c r="L90" s="13">
        <v>0</v>
      </c>
    </row>
    <row r="91" spans="1:12" ht="31.2" outlineLevel="1" x14ac:dyDescent="0.25">
      <c r="A91" s="27" t="s">
        <v>33</v>
      </c>
      <c r="B91" s="46"/>
      <c r="C91" s="10" t="s">
        <v>81</v>
      </c>
      <c r="D91" s="10" t="s">
        <v>83</v>
      </c>
      <c r="E91" s="10" t="s">
        <v>89</v>
      </c>
      <c r="F91" s="10" t="s">
        <v>34</v>
      </c>
      <c r="G91" s="1">
        <v>0</v>
      </c>
      <c r="K91" s="1">
        <v>0</v>
      </c>
      <c r="L91" s="13">
        <v>0</v>
      </c>
    </row>
    <row r="92" spans="1:12" s="25" customFormat="1" ht="34.5" customHeight="1" outlineLevel="1" x14ac:dyDescent="0.3">
      <c r="A92" s="50" t="s">
        <v>90</v>
      </c>
      <c r="B92" s="49"/>
      <c r="C92" s="22" t="s">
        <v>81</v>
      </c>
      <c r="D92" s="22" t="s">
        <v>91</v>
      </c>
      <c r="E92" s="22" t="s">
        <v>19</v>
      </c>
      <c r="F92" s="22" t="s">
        <v>20</v>
      </c>
      <c r="G92" s="6">
        <f>G93</f>
        <v>0</v>
      </c>
      <c r="K92" s="6">
        <f>K93</f>
        <v>0</v>
      </c>
      <c r="L92" s="13">
        <v>0</v>
      </c>
    </row>
    <row r="93" spans="1:12" s="25" customFormat="1" ht="46.8" outlineLevel="1" x14ac:dyDescent="0.3">
      <c r="A93" s="23" t="s">
        <v>70</v>
      </c>
      <c r="B93" s="49"/>
      <c r="C93" s="22" t="s">
        <v>81</v>
      </c>
      <c r="D93" s="22" t="s">
        <v>91</v>
      </c>
      <c r="E93" s="22" t="s">
        <v>71</v>
      </c>
      <c r="F93" s="22" t="s">
        <v>20</v>
      </c>
      <c r="G93" s="6">
        <f>G94</f>
        <v>0</v>
      </c>
      <c r="K93" s="6">
        <f>K94</f>
        <v>0</v>
      </c>
      <c r="L93" s="13">
        <v>0</v>
      </c>
    </row>
    <row r="94" spans="1:12" s="25" customFormat="1" ht="34.5" customHeight="1" x14ac:dyDescent="0.25">
      <c r="A94" s="51" t="s">
        <v>92</v>
      </c>
      <c r="B94" s="45"/>
      <c r="C94" s="22" t="s">
        <v>81</v>
      </c>
      <c r="D94" s="22" t="s">
        <v>91</v>
      </c>
      <c r="E94" s="22" t="s">
        <v>93</v>
      </c>
      <c r="F94" s="22" t="s">
        <v>20</v>
      </c>
      <c r="G94" s="6">
        <f>G95</f>
        <v>0</v>
      </c>
      <c r="K94" s="6">
        <f>K95</f>
        <v>0</v>
      </c>
      <c r="L94" s="13">
        <v>0</v>
      </c>
    </row>
    <row r="95" spans="1:12" s="25" customFormat="1" ht="54.75" customHeight="1" x14ac:dyDescent="0.25">
      <c r="A95" s="52" t="s">
        <v>94</v>
      </c>
      <c r="B95" s="46"/>
      <c r="C95" s="29" t="s">
        <v>81</v>
      </c>
      <c r="D95" s="29" t="s">
        <v>91</v>
      </c>
      <c r="E95" s="29" t="s">
        <v>95</v>
      </c>
      <c r="F95" s="29" t="s">
        <v>20</v>
      </c>
      <c r="G95" s="1">
        <f>G96</f>
        <v>0</v>
      </c>
      <c r="K95" s="1">
        <f>K96</f>
        <v>0</v>
      </c>
      <c r="L95" s="13">
        <v>0</v>
      </c>
    </row>
    <row r="96" spans="1:12" s="25" customFormat="1" ht="36.75" customHeight="1" x14ac:dyDescent="0.25">
      <c r="A96" s="52" t="s">
        <v>96</v>
      </c>
      <c r="B96" s="46"/>
      <c r="C96" s="29" t="s">
        <v>81</v>
      </c>
      <c r="D96" s="29" t="s">
        <v>91</v>
      </c>
      <c r="E96" s="29" t="s">
        <v>97</v>
      </c>
      <c r="F96" s="29" t="s">
        <v>20</v>
      </c>
      <c r="G96" s="1">
        <f>G97</f>
        <v>0</v>
      </c>
      <c r="K96" s="1">
        <f>K97</f>
        <v>0</v>
      </c>
      <c r="L96" s="13">
        <v>0</v>
      </c>
    </row>
    <row r="97" spans="1:12" s="25" customFormat="1" ht="31.2" x14ac:dyDescent="0.25">
      <c r="A97" s="27" t="s">
        <v>33</v>
      </c>
      <c r="B97" s="46"/>
      <c r="C97" s="29" t="s">
        <v>81</v>
      </c>
      <c r="D97" s="29" t="s">
        <v>91</v>
      </c>
      <c r="E97" s="29" t="s">
        <v>97</v>
      </c>
      <c r="F97" s="29" t="s">
        <v>34</v>
      </c>
      <c r="G97" s="1">
        <v>0</v>
      </c>
      <c r="K97" s="1">
        <v>0</v>
      </c>
      <c r="L97" s="13">
        <v>0</v>
      </c>
    </row>
    <row r="98" spans="1:12" ht="21.75" customHeight="1" outlineLevel="1" x14ac:dyDescent="0.25">
      <c r="A98" s="129" t="s">
        <v>98</v>
      </c>
      <c r="B98" s="46"/>
      <c r="C98" s="22" t="s">
        <v>22</v>
      </c>
      <c r="D98" s="22" t="s">
        <v>18</v>
      </c>
      <c r="E98" s="22" t="s">
        <v>19</v>
      </c>
      <c r="F98" s="22" t="s">
        <v>20</v>
      </c>
      <c r="G98" s="6">
        <f>G99+G108+G114+G126+G154+G120</f>
        <v>9767.7999999999993</v>
      </c>
      <c r="K98" s="6">
        <f>K99+K108+K114+K126+K154+K120</f>
        <v>7659.7</v>
      </c>
      <c r="L98" s="13">
        <f t="shared" ref="L98:L152" si="2">K98*100/G98</f>
        <v>78.417862773603062</v>
      </c>
    </row>
    <row r="99" spans="1:12" ht="23.25" customHeight="1" outlineLevel="1" x14ac:dyDescent="0.25">
      <c r="A99" s="53" t="s">
        <v>99</v>
      </c>
      <c r="B99" s="46"/>
      <c r="C99" s="22" t="s">
        <v>22</v>
      </c>
      <c r="D99" s="22" t="s">
        <v>17</v>
      </c>
      <c r="E99" s="22" t="s">
        <v>19</v>
      </c>
      <c r="F99" s="22" t="s">
        <v>20</v>
      </c>
      <c r="G99" s="6">
        <f>G100</f>
        <v>312.39999999999998</v>
      </c>
      <c r="K99" s="6">
        <f>K100</f>
        <v>312.39999999999998</v>
      </c>
      <c r="L99" s="13">
        <f t="shared" si="2"/>
        <v>100</v>
      </c>
    </row>
    <row r="100" spans="1:12" ht="78" outlineLevel="1" x14ac:dyDescent="0.25">
      <c r="A100" s="23" t="s">
        <v>100</v>
      </c>
      <c r="B100" s="45"/>
      <c r="C100" s="54" t="s">
        <v>22</v>
      </c>
      <c r="D100" s="54" t="s">
        <v>17</v>
      </c>
      <c r="E100" s="54" t="s">
        <v>101</v>
      </c>
      <c r="F100" s="54" t="s">
        <v>20</v>
      </c>
      <c r="G100" s="6">
        <f>G101</f>
        <v>312.39999999999998</v>
      </c>
      <c r="K100" s="6">
        <f>K101</f>
        <v>312.39999999999998</v>
      </c>
      <c r="L100" s="13">
        <f t="shared" si="2"/>
        <v>100</v>
      </c>
    </row>
    <row r="101" spans="1:12" ht="31.2" outlineLevel="1" x14ac:dyDescent="0.3">
      <c r="A101" s="51" t="s">
        <v>102</v>
      </c>
      <c r="B101" s="49"/>
      <c r="C101" s="22" t="s">
        <v>22</v>
      </c>
      <c r="D101" s="22" t="s">
        <v>17</v>
      </c>
      <c r="E101" s="22" t="s">
        <v>103</v>
      </c>
      <c r="F101" s="22" t="s">
        <v>20</v>
      </c>
      <c r="G101" s="6">
        <f>G102+G105</f>
        <v>312.39999999999998</v>
      </c>
      <c r="K101" s="6">
        <f>K102+K105</f>
        <v>312.39999999999998</v>
      </c>
      <c r="L101" s="13">
        <f t="shared" si="2"/>
        <v>100</v>
      </c>
    </row>
    <row r="102" spans="1:12" ht="31.2" outlineLevel="1" x14ac:dyDescent="0.3">
      <c r="A102" s="55" t="s">
        <v>104</v>
      </c>
      <c r="B102" s="49"/>
      <c r="C102" s="22" t="s">
        <v>22</v>
      </c>
      <c r="D102" s="22" t="s">
        <v>17</v>
      </c>
      <c r="E102" s="22" t="s">
        <v>105</v>
      </c>
      <c r="F102" s="22" t="s">
        <v>20</v>
      </c>
      <c r="G102" s="6">
        <f>G103</f>
        <v>77.599999999999994</v>
      </c>
      <c r="K102" s="6">
        <f>K103</f>
        <v>77.599999999999994</v>
      </c>
      <c r="L102" s="13">
        <f t="shared" si="2"/>
        <v>100</v>
      </c>
    </row>
    <row r="103" spans="1:12" ht="35.25" customHeight="1" outlineLevel="1" x14ac:dyDescent="0.3">
      <c r="A103" s="56" t="s">
        <v>106</v>
      </c>
      <c r="B103" s="32"/>
      <c r="C103" s="29" t="s">
        <v>22</v>
      </c>
      <c r="D103" s="29" t="s">
        <v>17</v>
      </c>
      <c r="E103" s="29" t="s">
        <v>107</v>
      </c>
      <c r="F103" s="29" t="s">
        <v>20</v>
      </c>
      <c r="G103" s="1">
        <f>G104</f>
        <v>77.599999999999994</v>
      </c>
      <c r="K103" s="1">
        <f>K104</f>
        <v>77.599999999999994</v>
      </c>
      <c r="L103" s="13">
        <f t="shared" si="2"/>
        <v>100</v>
      </c>
    </row>
    <row r="104" spans="1:12" ht="36" customHeight="1" outlineLevel="1" x14ac:dyDescent="0.3">
      <c r="A104" s="27" t="s">
        <v>108</v>
      </c>
      <c r="B104" s="32"/>
      <c r="C104" s="10" t="s">
        <v>22</v>
      </c>
      <c r="D104" s="10" t="s">
        <v>17</v>
      </c>
      <c r="E104" s="29" t="s">
        <v>107</v>
      </c>
      <c r="F104" s="10" t="s">
        <v>109</v>
      </c>
      <c r="G104" s="1">
        <v>77.599999999999994</v>
      </c>
      <c r="K104" s="1">
        <v>77.599999999999994</v>
      </c>
      <c r="L104" s="13">
        <f t="shared" si="2"/>
        <v>100</v>
      </c>
    </row>
    <row r="105" spans="1:12" ht="36.75" customHeight="1" outlineLevel="1" x14ac:dyDescent="0.3">
      <c r="A105" s="55" t="s">
        <v>110</v>
      </c>
      <c r="B105" s="49"/>
      <c r="C105" s="22" t="s">
        <v>22</v>
      </c>
      <c r="D105" s="22" t="s">
        <v>17</v>
      </c>
      <c r="E105" s="22" t="s">
        <v>111</v>
      </c>
      <c r="F105" s="22" t="s">
        <v>20</v>
      </c>
      <c r="G105" s="6">
        <f>G106</f>
        <v>234.8</v>
      </c>
      <c r="K105" s="6">
        <f>K106</f>
        <v>234.8</v>
      </c>
      <c r="L105" s="13">
        <f t="shared" si="2"/>
        <v>100</v>
      </c>
    </row>
    <row r="106" spans="1:12" ht="52.5" customHeight="1" outlineLevel="1" x14ac:dyDescent="0.3">
      <c r="A106" s="57" t="s">
        <v>112</v>
      </c>
      <c r="B106" s="49"/>
      <c r="C106" s="22" t="s">
        <v>22</v>
      </c>
      <c r="D106" s="22" t="s">
        <v>17</v>
      </c>
      <c r="E106" s="22" t="s">
        <v>113</v>
      </c>
      <c r="F106" s="22" t="s">
        <v>20</v>
      </c>
      <c r="G106" s="6">
        <f>G107</f>
        <v>234.8</v>
      </c>
      <c r="K106" s="6">
        <f>K107</f>
        <v>234.8</v>
      </c>
      <c r="L106" s="13">
        <f t="shared" si="2"/>
        <v>100</v>
      </c>
    </row>
    <row r="107" spans="1:12" ht="40.5" customHeight="1" outlineLevel="1" x14ac:dyDescent="0.3">
      <c r="A107" s="58" t="s">
        <v>108</v>
      </c>
      <c r="B107" s="32"/>
      <c r="C107" s="29" t="s">
        <v>22</v>
      </c>
      <c r="D107" s="29" t="s">
        <v>17</v>
      </c>
      <c r="E107" s="29" t="s">
        <v>113</v>
      </c>
      <c r="F107" s="29" t="s">
        <v>109</v>
      </c>
      <c r="G107" s="1">
        <v>234.8</v>
      </c>
      <c r="K107" s="1">
        <v>234.8</v>
      </c>
      <c r="L107" s="13">
        <f t="shared" si="2"/>
        <v>100</v>
      </c>
    </row>
    <row r="108" spans="1:12" ht="23.25" customHeight="1" outlineLevel="1" x14ac:dyDescent="0.3">
      <c r="A108" s="33" t="s">
        <v>114</v>
      </c>
      <c r="B108" s="49"/>
      <c r="C108" s="22" t="s">
        <v>22</v>
      </c>
      <c r="D108" s="22" t="s">
        <v>115</v>
      </c>
      <c r="E108" s="22" t="s">
        <v>19</v>
      </c>
      <c r="F108" s="22" t="s">
        <v>20</v>
      </c>
      <c r="G108" s="6">
        <f>G109</f>
        <v>485.6</v>
      </c>
      <c r="K108" s="6">
        <f>K109</f>
        <v>472.2</v>
      </c>
      <c r="L108" s="13">
        <f t="shared" si="2"/>
        <v>97.240527182866558</v>
      </c>
    </row>
    <row r="109" spans="1:12" ht="78" outlineLevel="1" x14ac:dyDescent="0.25">
      <c r="A109" s="23" t="s">
        <v>23</v>
      </c>
      <c r="B109" s="45"/>
      <c r="C109" s="22" t="s">
        <v>22</v>
      </c>
      <c r="D109" s="22" t="s">
        <v>115</v>
      </c>
      <c r="E109" s="22" t="s">
        <v>24</v>
      </c>
      <c r="F109" s="22" t="s">
        <v>20</v>
      </c>
      <c r="G109" s="6">
        <f>G110</f>
        <v>485.6</v>
      </c>
      <c r="K109" s="6">
        <f>K110</f>
        <v>472.2</v>
      </c>
      <c r="L109" s="13">
        <f t="shared" si="2"/>
        <v>97.240527182866558</v>
      </c>
    </row>
    <row r="110" spans="1:12" ht="40.5" customHeight="1" outlineLevel="1" x14ac:dyDescent="0.3">
      <c r="A110" s="51" t="s">
        <v>116</v>
      </c>
      <c r="B110" s="49"/>
      <c r="C110" s="22" t="s">
        <v>22</v>
      </c>
      <c r="D110" s="22" t="s">
        <v>115</v>
      </c>
      <c r="E110" s="22" t="s">
        <v>117</v>
      </c>
      <c r="F110" s="22" t="s">
        <v>20</v>
      </c>
      <c r="G110" s="6">
        <f>G111</f>
        <v>485.6</v>
      </c>
      <c r="K110" s="6">
        <f>K111</f>
        <v>472.2</v>
      </c>
      <c r="L110" s="13">
        <f t="shared" si="2"/>
        <v>97.240527182866558</v>
      </c>
    </row>
    <row r="111" spans="1:12" ht="21" customHeight="1" outlineLevel="1" x14ac:dyDescent="0.3">
      <c r="A111" s="51" t="s">
        <v>118</v>
      </c>
      <c r="B111" s="49"/>
      <c r="C111" s="22" t="s">
        <v>22</v>
      </c>
      <c r="D111" s="22" t="s">
        <v>115</v>
      </c>
      <c r="E111" s="22" t="s">
        <v>119</v>
      </c>
      <c r="F111" s="22" t="s">
        <v>20</v>
      </c>
      <c r="G111" s="6">
        <f>G112</f>
        <v>485.6</v>
      </c>
      <c r="K111" s="6">
        <f>K112</f>
        <v>472.2</v>
      </c>
      <c r="L111" s="13">
        <f t="shared" si="2"/>
        <v>97.240527182866558</v>
      </c>
    </row>
    <row r="112" spans="1:12" ht="19.5" customHeight="1" outlineLevel="1" x14ac:dyDescent="0.3">
      <c r="A112" s="27" t="s">
        <v>120</v>
      </c>
      <c r="B112" s="32"/>
      <c r="C112" s="29" t="s">
        <v>22</v>
      </c>
      <c r="D112" s="29" t="s">
        <v>115</v>
      </c>
      <c r="E112" s="29" t="s">
        <v>121</v>
      </c>
      <c r="F112" s="29" t="s">
        <v>20</v>
      </c>
      <c r="G112" s="1">
        <f>G113</f>
        <v>485.6</v>
      </c>
      <c r="K112" s="1">
        <f>K113</f>
        <v>472.2</v>
      </c>
      <c r="L112" s="13">
        <f t="shared" si="2"/>
        <v>97.240527182866558</v>
      </c>
    </row>
    <row r="113" spans="1:12" ht="31.2" outlineLevel="1" x14ac:dyDescent="0.3">
      <c r="A113" s="27" t="s">
        <v>33</v>
      </c>
      <c r="B113" s="32"/>
      <c r="C113" s="29" t="s">
        <v>22</v>
      </c>
      <c r="D113" s="29" t="s">
        <v>115</v>
      </c>
      <c r="E113" s="29" t="s">
        <v>121</v>
      </c>
      <c r="F113" s="29" t="s">
        <v>34</v>
      </c>
      <c r="G113" s="1">
        <v>485.6</v>
      </c>
      <c r="K113" s="1">
        <v>472.2</v>
      </c>
      <c r="L113" s="13">
        <f t="shared" si="2"/>
        <v>97.240527182866558</v>
      </c>
    </row>
    <row r="114" spans="1:12" ht="26.25" customHeight="1" outlineLevel="1" x14ac:dyDescent="0.3">
      <c r="A114" s="7" t="s">
        <v>122</v>
      </c>
      <c r="B114" s="49"/>
      <c r="C114" s="22" t="s">
        <v>22</v>
      </c>
      <c r="D114" s="22" t="s">
        <v>59</v>
      </c>
      <c r="E114" s="59" t="s">
        <v>38</v>
      </c>
      <c r="F114" s="22" t="s">
        <v>20</v>
      </c>
      <c r="G114" s="6">
        <f>G115</f>
        <v>150</v>
      </c>
      <c r="K114" s="6">
        <f>K115</f>
        <v>150</v>
      </c>
      <c r="L114" s="13">
        <f t="shared" si="2"/>
        <v>100</v>
      </c>
    </row>
    <row r="115" spans="1:12" ht="23.25" customHeight="1" outlineLevel="1" x14ac:dyDescent="0.3">
      <c r="A115" s="7" t="s">
        <v>37</v>
      </c>
      <c r="B115" s="49"/>
      <c r="C115" s="22" t="s">
        <v>22</v>
      </c>
      <c r="D115" s="22" t="s">
        <v>59</v>
      </c>
      <c r="E115" s="59" t="s">
        <v>38</v>
      </c>
      <c r="F115" s="22" t="s">
        <v>20</v>
      </c>
      <c r="G115" s="6">
        <f>G116</f>
        <v>150</v>
      </c>
      <c r="K115" s="6">
        <f>K116</f>
        <v>150</v>
      </c>
      <c r="L115" s="13">
        <f t="shared" si="2"/>
        <v>100</v>
      </c>
    </row>
    <row r="116" spans="1:12" ht="22.5" customHeight="1" outlineLevel="1" x14ac:dyDescent="0.3">
      <c r="A116" s="7" t="s">
        <v>39</v>
      </c>
      <c r="B116" s="49"/>
      <c r="C116" s="22" t="s">
        <v>22</v>
      </c>
      <c r="D116" s="22" t="s">
        <v>59</v>
      </c>
      <c r="E116" s="59" t="s">
        <v>40</v>
      </c>
      <c r="F116" s="22" t="s">
        <v>20</v>
      </c>
      <c r="G116" s="6">
        <f>G117</f>
        <v>150</v>
      </c>
      <c r="K116" s="6">
        <f>K117</f>
        <v>150</v>
      </c>
      <c r="L116" s="13">
        <f t="shared" si="2"/>
        <v>100</v>
      </c>
    </row>
    <row r="117" spans="1:12" ht="23.25" customHeight="1" outlineLevel="1" x14ac:dyDescent="0.3">
      <c r="A117" s="7" t="s">
        <v>41</v>
      </c>
      <c r="B117" s="49"/>
      <c r="C117" s="22" t="s">
        <v>22</v>
      </c>
      <c r="D117" s="22" t="s">
        <v>59</v>
      </c>
      <c r="E117" s="59" t="s">
        <v>42</v>
      </c>
      <c r="F117" s="22" t="s">
        <v>20</v>
      </c>
      <c r="G117" s="6">
        <f>G118</f>
        <v>150</v>
      </c>
      <c r="K117" s="6">
        <f>K118</f>
        <v>150</v>
      </c>
      <c r="L117" s="13">
        <f t="shared" si="2"/>
        <v>100</v>
      </c>
    </row>
    <row r="118" spans="1:12" ht="21" customHeight="1" outlineLevel="1" x14ac:dyDescent="0.3">
      <c r="A118" s="8" t="s">
        <v>78</v>
      </c>
      <c r="B118" s="60"/>
      <c r="C118" s="29" t="s">
        <v>22</v>
      </c>
      <c r="D118" s="29" t="s">
        <v>59</v>
      </c>
      <c r="E118" s="61" t="s">
        <v>79</v>
      </c>
      <c r="F118" s="29" t="s">
        <v>20</v>
      </c>
      <c r="G118" s="1">
        <f>G119</f>
        <v>150</v>
      </c>
      <c r="K118" s="1">
        <f>K119</f>
        <v>150</v>
      </c>
      <c r="L118" s="13">
        <f t="shared" si="2"/>
        <v>100</v>
      </c>
    </row>
    <row r="119" spans="1:12" ht="18.75" customHeight="1" outlineLevel="1" x14ac:dyDescent="0.3">
      <c r="A119" s="62" t="s">
        <v>66</v>
      </c>
      <c r="B119" s="60"/>
      <c r="C119" s="29" t="s">
        <v>22</v>
      </c>
      <c r="D119" s="29" t="s">
        <v>59</v>
      </c>
      <c r="E119" s="61" t="s">
        <v>79</v>
      </c>
      <c r="F119" s="29" t="s">
        <v>67</v>
      </c>
      <c r="G119" s="1">
        <v>150</v>
      </c>
      <c r="K119" s="1">
        <v>150</v>
      </c>
      <c r="L119" s="13">
        <f t="shared" si="2"/>
        <v>100</v>
      </c>
    </row>
    <row r="120" spans="1:12" ht="18.75" customHeight="1" outlineLevel="1" x14ac:dyDescent="0.3">
      <c r="A120" s="47" t="s">
        <v>300</v>
      </c>
      <c r="B120" s="32"/>
      <c r="C120" s="22" t="s">
        <v>22</v>
      </c>
      <c r="D120" s="22" t="s">
        <v>256</v>
      </c>
      <c r="E120" s="22" t="s">
        <v>19</v>
      </c>
      <c r="F120" s="22" t="s">
        <v>20</v>
      </c>
      <c r="G120" s="6">
        <f>G121</f>
        <v>505.1</v>
      </c>
      <c r="K120" s="6">
        <f>K121</f>
        <v>505.1</v>
      </c>
      <c r="L120" s="13">
        <f t="shared" si="2"/>
        <v>100</v>
      </c>
    </row>
    <row r="121" spans="1:12" ht="99.75" customHeight="1" outlineLevel="1" x14ac:dyDescent="0.3">
      <c r="A121" s="47" t="s">
        <v>305</v>
      </c>
      <c r="B121" s="32"/>
      <c r="C121" s="22" t="s">
        <v>22</v>
      </c>
      <c r="D121" s="22" t="s">
        <v>256</v>
      </c>
      <c r="E121" s="5" t="s">
        <v>302</v>
      </c>
      <c r="F121" s="22" t="s">
        <v>20</v>
      </c>
      <c r="G121" s="6">
        <f>G122</f>
        <v>505.1</v>
      </c>
      <c r="K121" s="6">
        <f>K122</f>
        <v>505.1</v>
      </c>
      <c r="L121" s="13">
        <f t="shared" si="2"/>
        <v>100</v>
      </c>
    </row>
    <row r="122" spans="1:12" ht="50.25" customHeight="1" outlineLevel="1" x14ac:dyDescent="0.3">
      <c r="A122" s="47" t="s">
        <v>306</v>
      </c>
      <c r="B122" s="32"/>
      <c r="C122" s="22" t="s">
        <v>22</v>
      </c>
      <c r="D122" s="22" t="s">
        <v>256</v>
      </c>
      <c r="E122" s="5" t="s">
        <v>303</v>
      </c>
      <c r="F122" s="22" t="s">
        <v>20</v>
      </c>
      <c r="G122" s="6">
        <f>G124</f>
        <v>505.1</v>
      </c>
      <c r="K122" s="6">
        <f>K124</f>
        <v>505.1</v>
      </c>
      <c r="L122" s="13">
        <f t="shared" si="2"/>
        <v>100</v>
      </c>
    </row>
    <row r="123" spans="1:12" ht="79.5" customHeight="1" outlineLevel="1" x14ac:dyDescent="0.3">
      <c r="A123" s="63" t="s">
        <v>301</v>
      </c>
      <c r="B123" s="32"/>
      <c r="C123" s="22" t="s">
        <v>22</v>
      </c>
      <c r="D123" s="22" t="s">
        <v>256</v>
      </c>
      <c r="E123" s="5" t="s">
        <v>307</v>
      </c>
      <c r="F123" s="22" t="s">
        <v>20</v>
      </c>
      <c r="G123" s="6">
        <f>G124</f>
        <v>505.1</v>
      </c>
      <c r="K123" s="6">
        <f>K124</f>
        <v>505.1</v>
      </c>
      <c r="L123" s="13">
        <f t="shared" si="2"/>
        <v>100</v>
      </c>
    </row>
    <row r="124" spans="1:12" ht="26.25" customHeight="1" outlineLevel="1" x14ac:dyDescent="0.3">
      <c r="A124" s="64" t="s">
        <v>308</v>
      </c>
      <c r="B124" s="32"/>
      <c r="C124" s="22" t="s">
        <v>22</v>
      </c>
      <c r="D124" s="22" t="s">
        <v>256</v>
      </c>
      <c r="E124" s="5" t="s">
        <v>304</v>
      </c>
      <c r="F124" s="22" t="s">
        <v>20</v>
      </c>
      <c r="G124" s="6">
        <f>G125</f>
        <v>505.1</v>
      </c>
      <c r="K124" s="6">
        <f>K125</f>
        <v>505.1</v>
      </c>
      <c r="L124" s="13">
        <f t="shared" si="2"/>
        <v>100</v>
      </c>
    </row>
    <row r="125" spans="1:12" ht="39" customHeight="1" outlineLevel="1" x14ac:dyDescent="0.3">
      <c r="A125" s="27" t="s">
        <v>165</v>
      </c>
      <c r="B125" s="32"/>
      <c r="C125" s="22" t="s">
        <v>22</v>
      </c>
      <c r="D125" s="22" t="s">
        <v>256</v>
      </c>
      <c r="E125" s="29" t="s">
        <v>304</v>
      </c>
      <c r="F125" s="29" t="s">
        <v>34</v>
      </c>
      <c r="G125" s="1">
        <v>505.1</v>
      </c>
      <c r="K125" s="1">
        <v>505.1</v>
      </c>
      <c r="L125" s="13">
        <f t="shared" si="2"/>
        <v>100</v>
      </c>
    </row>
    <row r="126" spans="1:12" ht="30" customHeight="1" outlineLevel="1" x14ac:dyDescent="0.3">
      <c r="A126" s="47" t="s">
        <v>123</v>
      </c>
      <c r="B126" s="32"/>
      <c r="C126" s="22" t="s">
        <v>22</v>
      </c>
      <c r="D126" s="22" t="s">
        <v>124</v>
      </c>
      <c r="E126" s="22" t="s">
        <v>19</v>
      </c>
      <c r="F126" s="22" t="s">
        <v>20</v>
      </c>
      <c r="G126" s="6">
        <f>G127</f>
        <v>7803.4</v>
      </c>
      <c r="K126" s="6">
        <f>K127</f>
        <v>5708.7</v>
      </c>
      <c r="L126" s="13">
        <f t="shared" si="2"/>
        <v>73.156572775969451</v>
      </c>
    </row>
    <row r="127" spans="1:12" ht="46.8" outlineLevel="1" x14ac:dyDescent="0.3">
      <c r="A127" s="23" t="s">
        <v>70</v>
      </c>
      <c r="B127" s="49"/>
      <c r="C127" s="22" t="s">
        <v>22</v>
      </c>
      <c r="D127" s="22" t="s">
        <v>124</v>
      </c>
      <c r="E127" s="22" t="s">
        <v>71</v>
      </c>
      <c r="F127" s="22" t="s">
        <v>20</v>
      </c>
      <c r="G127" s="6">
        <f>G128</f>
        <v>7803.4</v>
      </c>
      <c r="K127" s="6">
        <f>K128</f>
        <v>5708.7</v>
      </c>
      <c r="L127" s="13">
        <f t="shared" si="2"/>
        <v>73.156572775969451</v>
      </c>
    </row>
    <row r="128" spans="1:12" ht="32.25" customHeight="1" outlineLevel="1" x14ac:dyDescent="0.3">
      <c r="A128" s="30" t="s">
        <v>125</v>
      </c>
      <c r="B128" s="49"/>
      <c r="C128" s="22" t="s">
        <v>22</v>
      </c>
      <c r="D128" s="22" t="s">
        <v>124</v>
      </c>
      <c r="E128" s="22" t="s">
        <v>126</v>
      </c>
      <c r="F128" s="22" t="s">
        <v>20</v>
      </c>
      <c r="G128" s="6">
        <f>G129+G132+G139+G142+G145+G151+G148</f>
        <v>7803.4</v>
      </c>
      <c r="K128" s="6">
        <f>K129+K132+K139+K142+K145+K151+K148</f>
        <v>5708.7</v>
      </c>
      <c r="L128" s="13">
        <f t="shared" si="2"/>
        <v>73.156572775969451</v>
      </c>
    </row>
    <row r="129" spans="1:12" ht="33" customHeight="1" x14ac:dyDescent="0.3">
      <c r="A129" s="57" t="s">
        <v>127</v>
      </c>
      <c r="B129" s="49"/>
      <c r="C129" s="22" t="s">
        <v>22</v>
      </c>
      <c r="D129" s="22" t="s">
        <v>124</v>
      </c>
      <c r="E129" s="65" t="s">
        <v>128</v>
      </c>
      <c r="F129" s="65" t="s">
        <v>20</v>
      </c>
      <c r="G129" s="6">
        <f>G130</f>
        <v>20</v>
      </c>
      <c r="K129" s="6">
        <f>K130</f>
        <v>20</v>
      </c>
      <c r="L129" s="13">
        <f t="shared" si="2"/>
        <v>100</v>
      </c>
    </row>
    <row r="130" spans="1:12" ht="27" customHeight="1" x14ac:dyDescent="0.3">
      <c r="A130" s="66" t="s">
        <v>129</v>
      </c>
      <c r="B130" s="32"/>
      <c r="C130" s="29" t="s">
        <v>22</v>
      </c>
      <c r="D130" s="29" t="s">
        <v>124</v>
      </c>
      <c r="E130" s="67" t="s">
        <v>130</v>
      </c>
      <c r="F130" s="67" t="s">
        <v>20</v>
      </c>
      <c r="G130" s="1">
        <f>G131</f>
        <v>20</v>
      </c>
      <c r="K130" s="1">
        <f>K131</f>
        <v>20</v>
      </c>
      <c r="L130" s="13">
        <f t="shared" si="2"/>
        <v>100</v>
      </c>
    </row>
    <row r="131" spans="1:12" ht="36" customHeight="1" x14ac:dyDescent="0.3">
      <c r="A131" s="27" t="s">
        <v>108</v>
      </c>
      <c r="B131" s="32"/>
      <c r="C131" s="29" t="s">
        <v>22</v>
      </c>
      <c r="D131" s="29" t="s">
        <v>124</v>
      </c>
      <c r="E131" s="68" t="s">
        <v>130</v>
      </c>
      <c r="F131" s="68" t="s">
        <v>109</v>
      </c>
      <c r="G131" s="1">
        <v>20</v>
      </c>
      <c r="K131" s="1">
        <v>20</v>
      </c>
      <c r="L131" s="13">
        <f t="shared" si="2"/>
        <v>100</v>
      </c>
    </row>
    <row r="132" spans="1:12" ht="54.75" customHeight="1" x14ac:dyDescent="0.3">
      <c r="A132" s="69" t="s">
        <v>131</v>
      </c>
      <c r="B132" s="49"/>
      <c r="C132" s="22" t="s">
        <v>22</v>
      </c>
      <c r="D132" s="22" t="s">
        <v>124</v>
      </c>
      <c r="E132" s="22" t="s">
        <v>132</v>
      </c>
      <c r="F132" s="4" t="s">
        <v>20</v>
      </c>
      <c r="G132" s="6">
        <f>G133+G135</f>
        <v>4451.8</v>
      </c>
      <c r="K132" s="6">
        <f>K133+K135</f>
        <v>4450.1000000000004</v>
      </c>
      <c r="L132" s="13">
        <f t="shared" si="2"/>
        <v>99.961813199155401</v>
      </c>
    </row>
    <row r="133" spans="1:12" ht="22.5" customHeight="1" x14ac:dyDescent="0.3">
      <c r="A133" s="57" t="s">
        <v>129</v>
      </c>
      <c r="B133" s="49"/>
      <c r="C133" s="22" t="s">
        <v>22</v>
      </c>
      <c r="D133" s="22" t="s">
        <v>124</v>
      </c>
      <c r="E133" s="22" t="s">
        <v>133</v>
      </c>
      <c r="F133" s="4" t="s">
        <v>20</v>
      </c>
      <c r="G133" s="6">
        <f>G134</f>
        <v>56.6</v>
      </c>
      <c r="H133" s="25"/>
      <c r="I133" s="25"/>
      <c r="J133" s="25"/>
      <c r="K133" s="6">
        <f>K134</f>
        <v>55</v>
      </c>
      <c r="L133" s="13">
        <f t="shared" si="2"/>
        <v>97.173144876325082</v>
      </c>
    </row>
    <row r="134" spans="1:12" ht="38.25" customHeight="1" x14ac:dyDescent="0.3">
      <c r="A134" s="27" t="s">
        <v>134</v>
      </c>
      <c r="B134" s="32"/>
      <c r="C134" s="29" t="s">
        <v>22</v>
      </c>
      <c r="D134" s="29" t="s">
        <v>124</v>
      </c>
      <c r="E134" s="29" t="s">
        <v>133</v>
      </c>
      <c r="F134" s="10" t="s">
        <v>109</v>
      </c>
      <c r="G134" s="1">
        <v>56.6</v>
      </c>
      <c r="K134" s="1">
        <v>55</v>
      </c>
      <c r="L134" s="13">
        <f t="shared" si="2"/>
        <v>97.173144876325082</v>
      </c>
    </row>
    <row r="135" spans="1:12" ht="38.25" customHeight="1" x14ac:dyDescent="0.3">
      <c r="A135" s="57" t="s">
        <v>129</v>
      </c>
      <c r="B135" s="49"/>
      <c r="C135" s="22" t="s">
        <v>22</v>
      </c>
      <c r="D135" s="22" t="s">
        <v>124</v>
      </c>
      <c r="E135" s="22" t="s">
        <v>299</v>
      </c>
      <c r="F135" s="4" t="s">
        <v>20</v>
      </c>
      <c r="G135" s="6">
        <f>G136</f>
        <v>4395.2</v>
      </c>
      <c r="H135" s="25"/>
      <c r="I135" s="25"/>
      <c r="J135" s="25"/>
      <c r="K135" s="6">
        <f>K136</f>
        <v>4395.1000000000004</v>
      </c>
      <c r="L135" s="13">
        <f t="shared" si="2"/>
        <v>99.997724790680763</v>
      </c>
    </row>
    <row r="136" spans="1:12" ht="38.25" customHeight="1" x14ac:dyDescent="0.3">
      <c r="A136" s="27" t="s">
        <v>134</v>
      </c>
      <c r="B136" s="32"/>
      <c r="C136" s="29" t="s">
        <v>22</v>
      </c>
      <c r="D136" s="29" t="s">
        <v>124</v>
      </c>
      <c r="E136" s="29" t="s">
        <v>299</v>
      </c>
      <c r="F136" s="10" t="s">
        <v>109</v>
      </c>
      <c r="G136" s="1">
        <f>G137+G138</f>
        <v>4395.2</v>
      </c>
      <c r="K136" s="1">
        <f>K137+K138</f>
        <v>4395.1000000000004</v>
      </c>
      <c r="L136" s="13">
        <f t="shared" si="2"/>
        <v>99.997724790680763</v>
      </c>
    </row>
    <row r="137" spans="1:12" ht="38.25" customHeight="1" x14ac:dyDescent="0.3">
      <c r="A137" s="70" t="s">
        <v>239</v>
      </c>
      <c r="B137" s="32"/>
      <c r="C137" s="29" t="s">
        <v>22</v>
      </c>
      <c r="D137" s="29" t="s">
        <v>124</v>
      </c>
      <c r="E137" s="29" t="s">
        <v>299</v>
      </c>
      <c r="F137" s="10" t="s">
        <v>109</v>
      </c>
      <c r="G137" s="1">
        <v>3578.2</v>
      </c>
      <c r="K137" s="1">
        <v>3578.1</v>
      </c>
      <c r="L137" s="13">
        <f t="shared" si="2"/>
        <v>99.99720529875357</v>
      </c>
    </row>
    <row r="138" spans="1:12" ht="38.25" customHeight="1" x14ac:dyDescent="0.3">
      <c r="A138" s="70" t="s">
        <v>240</v>
      </c>
      <c r="B138" s="32"/>
      <c r="C138" s="29" t="s">
        <v>22</v>
      </c>
      <c r="D138" s="29" t="s">
        <v>124</v>
      </c>
      <c r="E138" s="29" t="s">
        <v>299</v>
      </c>
      <c r="F138" s="10" t="s">
        <v>109</v>
      </c>
      <c r="G138" s="1">
        <v>817</v>
      </c>
      <c r="K138" s="1">
        <v>817</v>
      </c>
      <c r="L138" s="13">
        <f t="shared" si="2"/>
        <v>100</v>
      </c>
    </row>
    <row r="139" spans="1:12" ht="18.75" customHeight="1" x14ac:dyDescent="0.3">
      <c r="A139" s="57" t="s">
        <v>135</v>
      </c>
      <c r="B139" s="49"/>
      <c r="C139" s="22" t="s">
        <v>22</v>
      </c>
      <c r="D139" s="22" t="s">
        <v>124</v>
      </c>
      <c r="E139" s="22" t="s">
        <v>136</v>
      </c>
      <c r="F139" s="4" t="s">
        <v>20</v>
      </c>
      <c r="G139" s="6">
        <f>G140</f>
        <v>1117.5</v>
      </c>
      <c r="K139" s="6">
        <f>K140</f>
        <v>1114.5</v>
      </c>
      <c r="L139" s="13">
        <f t="shared" si="2"/>
        <v>99.731543624161077</v>
      </c>
    </row>
    <row r="140" spans="1:12" ht="22.5" customHeight="1" x14ac:dyDescent="0.3">
      <c r="A140" s="66" t="s">
        <v>129</v>
      </c>
      <c r="B140" s="32"/>
      <c r="C140" s="29" t="s">
        <v>22</v>
      </c>
      <c r="D140" s="29" t="s">
        <v>124</v>
      </c>
      <c r="E140" s="29" t="s">
        <v>137</v>
      </c>
      <c r="F140" s="10" t="s">
        <v>20</v>
      </c>
      <c r="G140" s="1">
        <f>G141</f>
        <v>1117.5</v>
      </c>
      <c r="K140" s="1">
        <f>K141</f>
        <v>1114.5</v>
      </c>
      <c r="L140" s="13">
        <f t="shared" si="2"/>
        <v>99.731543624161077</v>
      </c>
    </row>
    <row r="141" spans="1:12" ht="38.25" customHeight="1" x14ac:dyDescent="0.3">
      <c r="A141" s="27" t="s">
        <v>134</v>
      </c>
      <c r="B141" s="32"/>
      <c r="C141" s="29" t="s">
        <v>22</v>
      </c>
      <c r="D141" s="29" t="s">
        <v>124</v>
      </c>
      <c r="E141" s="29" t="s">
        <v>137</v>
      </c>
      <c r="F141" s="10" t="s">
        <v>109</v>
      </c>
      <c r="G141" s="1">
        <v>1117.5</v>
      </c>
      <c r="K141" s="1">
        <v>1114.5</v>
      </c>
      <c r="L141" s="13">
        <f t="shared" si="2"/>
        <v>99.731543624161077</v>
      </c>
    </row>
    <row r="142" spans="1:12" ht="17.25" customHeight="1" x14ac:dyDescent="0.3">
      <c r="A142" s="57" t="s">
        <v>138</v>
      </c>
      <c r="B142" s="49"/>
      <c r="C142" s="22" t="s">
        <v>22</v>
      </c>
      <c r="D142" s="22" t="s">
        <v>124</v>
      </c>
      <c r="E142" s="22" t="s">
        <v>139</v>
      </c>
      <c r="F142" s="4" t="s">
        <v>20</v>
      </c>
      <c r="G142" s="6">
        <f>G143</f>
        <v>31.4</v>
      </c>
      <c r="K142" s="6">
        <f>K143</f>
        <v>31.4</v>
      </c>
      <c r="L142" s="13">
        <f t="shared" si="2"/>
        <v>100</v>
      </c>
    </row>
    <row r="143" spans="1:12" ht="19.5" customHeight="1" x14ac:dyDescent="0.3">
      <c r="A143" s="66" t="s">
        <v>129</v>
      </c>
      <c r="B143" s="32"/>
      <c r="C143" s="29" t="s">
        <v>22</v>
      </c>
      <c r="D143" s="29" t="s">
        <v>124</v>
      </c>
      <c r="E143" s="29" t="s">
        <v>140</v>
      </c>
      <c r="F143" s="10" t="s">
        <v>20</v>
      </c>
      <c r="G143" s="1">
        <f>G144</f>
        <v>31.4</v>
      </c>
      <c r="K143" s="1">
        <f>K144</f>
        <v>31.4</v>
      </c>
      <c r="L143" s="13">
        <f t="shared" si="2"/>
        <v>100</v>
      </c>
    </row>
    <row r="144" spans="1:12" ht="36" customHeight="1" x14ac:dyDescent="0.3">
      <c r="A144" s="27" t="s">
        <v>134</v>
      </c>
      <c r="B144" s="32"/>
      <c r="C144" s="29" t="s">
        <v>22</v>
      </c>
      <c r="D144" s="29" t="s">
        <v>124</v>
      </c>
      <c r="E144" s="29" t="s">
        <v>140</v>
      </c>
      <c r="F144" s="10" t="s">
        <v>109</v>
      </c>
      <c r="G144" s="1">
        <v>31.4</v>
      </c>
      <c r="K144" s="1">
        <v>31.4</v>
      </c>
      <c r="L144" s="13">
        <f t="shared" si="2"/>
        <v>100</v>
      </c>
    </row>
    <row r="145" spans="1:12" ht="33" customHeight="1" x14ac:dyDescent="0.3">
      <c r="A145" s="23" t="s">
        <v>141</v>
      </c>
      <c r="B145" s="49"/>
      <c r="C145" s="22" t="s">
        <v>22</v>
      </c>
      <c r="D145" s="22" t="s">
        <v>124</v>
      </c>
      <c r="E145" s="22" t="s">
        <v>142</v>
      </c>
      <c r="F145" s="4" t="s">
        <v>20</v>
      </c>
      <c r="G145" s="6">
        <f>G146</f>
        <v>80</v>
      </c>
      <c r="K145" s="6">
        <f>K146</f>
        <v>80</v>
      </c>
      <c r="L145" s="13">
        <f t="shared" si="2"/>
        <v>100</v>
      </c>
    </row>
    <row r="146" spans="1:12" ht="33" customHeight="1" x14ac:dyDescent="0.3">
      <c r="A146" s="71" t="s">
        <v>129</v>
      </c>
      <c r="B146" s="32"/>
      <c r="C146" s="29" t="s">
        <v>22</v>
      </c>
      <c r="D146" s="29" t="s">
        <v>124</v>
      </c>
      <c r="E146" s="29" t="s">
        <v>143</v>
      </c>
      <c r="F146" s="10" t="s">
        <v>20</v>
      </c>
      <c r="G146" s="1">
        <f>G147</f>
        <v>80</v>
      </c>
      <c r="K146" s="1">
        <f>K147</f>
        <v>80</v>
      </c>
      <c r="L146" s="13">
        <f t="shared" si="2"/>
        <v>100</v>
      </c>
    </row>
    <row r="147" spans="1:12" ht="33" customHeight="1" x14ac:dyDescent="0.3">
      <c r="A147" s="27" t="s">
        <v>134</v>
      </c>
      <c r="B147" s="32"/>
      <c r="C147" s="29" t="s">
        <v>22</v>
      </c>
      <c r="D147" s="29" t="s">
        <v>124</v>
      </c>
      <c r="E147" s="29" t="s">
        <v>143</v>
      </c>
      <c r="F147" s="10" t="s">
        <v>109</v>
      </c>
      <c r="G147" s="1">
        <v>80</v>
      </c>
      <c r="K147" s="1">
        <v>80</v>
      </c>
      <c r="L147" s="13">
        <f t="shared" si="2"/>
        <v>100</v>
      </c>
    </row>
    <row r="148" spans="1:12" ht="33" customHeight="1" x14ac:dyDescent="0.3">
      <c r="A148" s="63" t="s">
        <v>309</v>
      </c>
      <c r="B148" s="32"/>
      <c r="C148" s="22" t="s">
        <v>22</v>
      </c>
      <c r="D148" s="22" t="s">
        <v>124</v>
      </c>
      <c r="E148" s="22" t="s">
        <v>311</v>
      </c>
      <c r="F148" s="4" t="s">
        <v>20</v>
      </c>
      <c r="G148" s="6">
        <f>G149</f>
        <v>12.7</v>
      </c>
      <c r="K148" s="6">
        <f>K149</f>
        <v>12.7</v>
      </c>
      <c r="L148" s="13">
        <f t="shared" si="2"/>
        <v>100</v>
      </c>
    </row>
    <row r="149" spans="1:12" ht="33" customHeight="1" x14ac:dyDescent="0.3">
      <c r="A149" s="64" t="s">
        <v>129</v>
      </c>
      <c r="B149" s="32"/>
      <c r="C149" s="29" t="s">
        <v>22</v>
      </c>
      <c r="D149" s="29" t="s">
        <v>124</v>
      </c>
      <c r="E149" s="29" t="s">
        <v>310</v>
      </c>
      <c r="F149" s="10" t="s">
        <v>20</v>
      </c>
      <c r="G149" s="1">
        <f>G150</f>
        <v>12.7</v>
      </c>
      <c r="K149" s="1">
        <f>K150</f>
        <v>12.7</v>
      </c>
      <c r="L149" s="13">
        <f t="shared" si="2"/>
        <v>100</v>
      </c>
    </row>
    <row r="150" spans="1:12" ht="33" customHeight="1" x14ac:dyDescent="0.3">
      <c r="A150" s="64" t="s">
        <v>134</v>
      </c>
      <c r="B150" s="32"/>
      <c r="C150" s="29" t="s">
        <v>22</v>
      </c>
      <c r="D150" s="29" t="s">
        <v>124</v>
      </c>
      <c r="E150" s="29" t="s">
        <v>310</v>
      </c>
      <c r="F150" s="10" t="s">
        <v>109</v>
      </c>
      <c r="G150" s="1">
        <v>12.7</v>
      </c>
      <c r="K150" s="1">
        <v>12.7</v>
      </c>
      <c r="L150" s="13">
        <f t="shared" si="2"/>
        <v>100</v>
      </c>
    </row>
    <row r="151" spans="1:12" ht="69.75" customHeight="1" x14ac:dyDescent="0.3">
      <c r="A151" s="72" t="s">
        <v>144</v>
      </c>
      <c r="B151" s="49"/>
      <c r="C151" s="22" t="s">
        <v>22</v>
      </c>
      <c r="D151" s="22" t="s">
        <v>124</v>
      </c>
      <c r="E151" s="4" t="s">
        <v>145</v>
      </c>
      <c r="F151" s="4" t="s">
        <v>20</v>
      </c>
      <c r="G151" s="6">
        <f>G152</f>
        <v>2090</v>
      </c>
      <c r="K151" s="6">
        <f>K152</f>
        <v>0</v>
      </c>
      <c r="L151" s="13">
        <f t="shared" si="2"/>
        <v>0</v>
      </c>
    </row>
    <row r="152" spans="1:12" ht="33" customHeight="1" x14ac:dyDescent="0.3">
      <c r="A152" s="73" t="s">
        <v>146</v>
      </c>
      <c r="B152" s="74"/>
      <c r="C152" s="75" t="s">
        <v>22</v>
      </c>
      <c r="D152" s="75" t="s">
        <v>124</v>
      </c>
      <c r="E152" s="76" t="s">
        <v>147</v>
      </c>
      <c r="F152" s="10" t="s">
        <v>20</v>
      </c>
      <c r="G152" s="1">
        <f>G153</f>
        <v>2090</v>
      </c>
      <c r="K152" s="1">
        <f>K153</f>
        <v>0</v>
      </c>
      <c r="L152" s="13">
        <f t="shared" si="2"/>
        <v>0</v>
      </c>
    </row>
    <row r="153" spans="1:12" ht="38.25" customHeight="1" x14ac:dyDescent="0.3">
      <c r="A153" s="77" t="s">
        <v>148</v>
      </c>
      <c r="B153" s="74"/>
      <c r="C153" s="75" t="s">
        <v>22</v>
      </c>
      <c r="D153" s="78" t="s">
        <v>124</v>
      </c>
      <c r="E153" s="79" t="s">
        <v>147</v>
      </c>
      <c r="F153" s="10" t="s">
        <v>149</v>
      </c>
      <c r="G153" s="13">
        <v>2090</v>
      </c>
      <c r="K153" s="13">
        <v>0</v>
      </c>
      <c r="L153" s="13">
        <f t="shared" ref="L153:L216" si="3">K153*100/G153</f>
        <v>0</v>
      </c>
    </row>
    <row r="154" spans="1:12" ht="33" customHeight="1" x14ac:dyDescent="0.3">
      <c r="A154" s="80" t="s">
        <v>150</v>
      </c>
      <c r="B154" s="32"/>
      <c r="C154" s="22" t="s">
        <v>22</v>
      </c>
      <c r="D154" s="81" t="s">
        <v>151</v>
      </c>
      <c r="E154" s="81" t="s">
        <v>19</v>
      </c>
      <c r="F154" s="22" t="s">
        <v>20</v>
      </c>
      <c r="G154" s="6">
        <f>G155</f>
        <v>511.3</v>
      </c>
      <c r="K154" s="6">
        <f>K155</f>
        <v>511.3</v>
      </c>
      <c r="L154" s="13">
        <f t="shared" si="3"/>
        <v>100</v>
      </c>
    </row>
    <row r="155" spans="1:12" ht="17.25" customHeight="1" x14ac:dyDescent="0.3">
      <c r="A155" s="23" t="s">
        <v>37</v>
      </c>
      <c r="B155" s="49"/>
      <c r="C155" s="22" t="s">
        <v>22</v>
      </c>
      <c r="D155" s="22" t="s">
        <v>151</v>
      </c>
      <c r="E155" s="22" t="s">
        <v>38</v>
      </c>
      <c r="F155" s="22" t="s">
        <v>20</v>
      </c>
      <c r="G155" s="6">
        <f>G156</f>
        <v>511.3</v>
      </c>
      <c r="K155" s="6">
        <f>K156</f>
        <v>511.3</v>
      </c>
      <c r="L155" s="13">
        <f t="shared" si="3"/>
        <v>100</v>
      </c>
    </row>
    <row r="156" spans="1:12" ht="17.25" customHeight="1" x14ac:dyDescent="0.3">
      <c r="A156" s="23" t="s">
        <v>39</v>
      </c>
      <c r="B156" s="49"/>
      <c r="C156" s="22" t="s">
        <v>22</v>
      </c>
      <c r="D156" s="22" t="s">
        <v>151</v>
      </c>
      <c r="E156" s="22" t="s">
        <v>40</v>
      </c>
      <c r="F156" s="22" t="s">
        <v>20</v>
      </c>
      <c r="G156" s="6">
        <f>G157</f>
        <v>511.3</v>
      </c>
      <c r="K156" s="6">
        <f>K157</f>
        <v>511.3</v>
      </c>
      <c r="L156" s="13">
        <f t="shared" si="3"/>
        <v>100</v>
      </c>
    </row>
    <row r="157" spans="1:12" ht="28.5" customHeight="1" x14ac:dyDescent="0.3">
      <c r="A157" s="23" t="s">
        <v>41</v>
      </c>
      <c r="B157" s="49"/>
      <c r="C157" s="22" t="s">
        <v>22</v>
      </c>
      <c r="D157" s="22" t="s">
        <v>151</v>
      </c>
      <c r="E157" s="22" t="s">
        <v>42</v>
      </c>
      <c r="F157" s="22" t="s">
        <v>20</v>
      </c>
      <c r="G157" s="6">
        <f>G158+G160</f>
        <v>511.3</v>
      </c>
      <c r="K157" s="6">
        <f>K158+K160</f>
        <v>511.3</v>
      </c>
      <c r="L157" s="13">
        <f t="shared" si="3"/>
        <v>100</v>
      </c>
    </row>
    <row r="158" spans="1:12" ht="24.75" customHeight="1" x14ac:dyDescent="0.3">
      <c r="A158" s="23" t="s">
        <v>152</v>
      </c>
      <c r="B158" s="49"/>
      <c r="C158" s="22" t="s">
        <v>22</v>
      </c>
      <c r="D158" s="22" t="s">
        <v>151</v>
      </c>
      <c r="E158" s="4" t="s">
        <v>153</v>
      </c>
      <c r="F158" s="22" t="s">
        <v>20</v>
      </c>
      <c r="G158" s="6">
        <f>G159</f>
        <v>161.30000000000001</v>
      </c>
      <c r="K158" s="6">
        <f>K159</f>
        <v>161.30000000000001</v>
      </c>
      <c r="L158" s="13">
        <f t="shared" si="3"/>
        <v>100</v>
      </c>
    </row>
    <row r="159" spans="1:12" ht="33.75" customHeight="1" x14ac:dyDescent="0.3">
      <c r="A159" s="27" t="s">
        <v>33</v>
      </c>
      <c r="B159" s="32"/>
      <c r="C159" s="29" t="s">
        <v>22</v>
      </c>
      <c r="D159" s="29" t="s">
        <v>151</v>
      </c>
      <c r="E159" s="10" t="s">
        <v>153</v>
      </c>
      <c r="F159" s="29" t="s">
        <v>34</v>
      </c>
      <c r="G159" s="13">
        <v>161.30000000000001</v>
      </c>
      <c r="K159" s="13">
        <v>161.30000000000001</v>
      </c>
      <c r="L159" s="13">
        <f t="shared" si="3"/>
        <v>100</v>
      </c>
    </row>
    <row r="160" spans="1:12" ht="33.75" customHeight="1" x14ac:dyDescent="0.3">
      <c r="A160" s="82" t="s">
        <v>152</v>
      </c>
      <c r="B160" s="32"/>
      <c r="C160" s="22" t="s">
        <v>22</v>
      </c>
      <c r="D160" s="22" t="s">
        <v>151</v>
      </c>
      <c r="E160" s="22" t="s">
        <v>154</v>
      </c>
      <c r="F160" s="22" t="s">
        <v>20</v>
      </c>
      <c r="G160" s="6">
        <f>G161</f>
        <v>350</v>
      </c>
      <c r="K160" s="6">
        <f>K161</f>
        <v>350</v>
      </c>
      <c r="L160" s="13">
        <f t="shared" si="3"/>
        <v>100</v>
      </c>
    </row>
    <row r="161" spans="1:13" ht="33.75" customHeight="1" x14ac:dyDescent="0.3">
      <c r="A161" s="71" t="s">
        <v>33</v>
      </c>
      <c r="B161" s="32"/>
      <c r="C161" s="29" t="s">
        <v>22</v>
      </c>
      <c r="D161" s="29" t="s">
        <v>151</v>
      </c>
      <c r="E161" s="29" t="s">
        <v>154</v>
      </c>
      <c r="F161" s="29" t="s">
        <v>34</v>
      </c>
      <c r="G161" s="1">
        <v>350</v>
      </c>
      <c r="K161" s="1">
        <v>350</v>
      </c>
      <c r="L161" s="13">
        <f t="shared" si="3"/>
        <v>100</v>
      </c>
    </row>
    <row r="162" spans="1:13" ht="15.6" x14ac:dyDescent="0.25">
      <c r="A162" s="33" t="s">
        <v>155</v>
      </c>
      <c r="B162" s="34"/>
      <c r="C162" s="22" t="s">
        <v>156</v>
      </c>
      <c r="D162" s="22" t="s">
        <v>18</v>
      </c>
      <c r="E162" s="22" t="s">
        <v>19</v>
      </c>
      <c r="F162" s="22" t="s">
        <v>20</v>
      </c>
      <c r="G162" s="6">
        <f>G163+G173+G189+G293</f>
        <v>108770.5</v>
      </c>
      <c r="K162" s="6">
        <f>K163+K173+K189+K293</f>
        <v>95222.200000000012</v>
      </c>
      <c r="L162" s="13">
        <f t="shared" si="3"/>
        <v>87.544141104435496</v>
      </c>
    </row>
    <row r="163" spans="1:13" ht="15.6" x14ac:dyDescent="0.3">
      <c r="A163" s="23" t="s">
        <v>157</v>
      </c>
      <c r="B163" s="32"/>
      <c r="C163" s="22" t="s">
        <v>156</v>
      </c>
      <c r="D163" s="22" t="s">
        <v>17</v>
      </c>
      <c r="E163" s="22" t="s">
        <v>19</v>
      </c>
      <c r="F163" s="22" t="s">
        <v>20</v>
      </c>
      <c r="G163" s="6">
        <f>G164</f>
        <v>211.9</v>
      </c>
      <c r="K163" s="6">
        <f>K164</f>
        <v>189.29999999999998</v>
      </c>
      <c r="L163" s="13">
        <f t="shared" si="3"/>
        <v>89.334591788579516</v>
      </c>
    </row>
    <row r="164" spans="1:13" ht="15.6" x14ac:dyDescent="0.3">
      <c r="A164" s="23" t="s">
        <v>37</v>
      </c>
      <c r="B164" s="49"/>
      <c r="C164" s="22" t="s">
        <v>156</v>
      </c>
      <c r="D164" s="22" t="s">
        <v>17</v>
      </c>
      <c r="E164" s="22" t="s">
        <v>38</v>
      </c>
      <c r="F164" s="22" t="s">
        <v>20</v>
      </c>
      <c r="G164" s="6">
        <f>G165</f>
        <v>211.9</v>
      </c>
      <c r="K164" s="6">
        <f>K165</f>
        <v>189.29999999999998</v>
      </c>
      <c r="L164" s="13">
        <f t="shared" si="3"/>
        <v>89.334591788579516</v>
      </c>
    </row>
    <row r="165" spans="1:13" ht="15.6" x14ac:dyDescent="0.3">
      <c r="A165" s="23" t="s">
        <v>39</v>
      </c>
      <c r="B165" s="49"/>
      <c r="C165" s="22" t="s">
        <v>156</v>
      </c>
      <c r="D165" s="22" t="s">
        <v>17</v>
      </c>
      <c r="E165" s="22" t="s">
        <v>40</v>
      </c>
      <c r="F165" s="22" t="s">
        <v>20</v>
      </c>
      <c r="G165" s="6">
        <f>G166</f>
        <v>211.9</v>
      </c>
      <c r="K165" s="6">
        <f>K166</f>
        <v>189.29999999999998</v>
      </c>
      <c r="L165" s="13">
        <f t="shared" si="3"/>
        <v>89.334591788579516</v>
      </c>
    </row>
    <row r="166" spans="1:13" ht="15.6" x14ac:dyDescent="0.3">
      <c r="A166" s="23" t="s">
        <v>41</v>
      </c>
      <c r="B166" s="49"/>
      <c r="C166" s="22" t="s">
        <v>156</v>
      </c>
      <c r="D166" s="22" t="s">
        <v>17</v>
      </c>
      <c r="E166" s="22" t="s">
        <v>42</v>
      </c>
      <c r="F166" s="22" t="s">
        <v>20</v>
      </c>
      <c r="G166" s="6">
        <f>G171+G167</f>
        <v>211.9</v>
      </c>
      <c r="K166" s="6">
        <f>K171+K167</f>
        <v>189.29999999999998</v>
      </c>
      <c r="L166" s="13">
        <f t="shared" si="3"/>
        <v>89.334591788579516</v>
      </c>
    </row>
    <row r="167" spans="1:13" ht="62.4" x14ac:dyDescent="0.25">
      <c r="A167" s="53" t="s">
        <v>258</v>
      </c>
      <c r="B167" s="85"/>
      <c r="C167" s="22" t="s">
        <v>156</v>
      </c>
      <c r="D167" s="22" t="s">
        <v>17</v>
      </c>
      <c r="E167" s="22" t="s">
        <v>44</v>
      </c>
      <c r="F167" s="22" t="s">
        <v>20</v>
      </c>
      <c r="G167" s="6">
        <f>G168</f>
        <v>31.6</v>
      </c>
      <c r="K167" s="6">
        <f>K168</f>
        <v>9.1</v>
      </c>
      <c r="L167" s="13">
        <f t="shared" si="3"/>
        <v>28.797468354430379</v>
      </c>
    </row>
    <row r="168" spans="1:13" ht="15.6" x14ac:dyDescent="0.25">
      <c r="A168" s="34" t="s">
        <v>45</v>
      </c>
      <c r="B168" s="85"/>
      <c r="C168" s="29" t="s">
        <v>156</v>
      </c>
      <c r="D168" s="29" t="s">
        <v>17</v>
      </c>
      <c r="E168" s="29" t="s">
        <v>44</v>
      </c>
      <c r="F168" s="29" t="s">
        <v>46</v>
      </c>
      <c r="G168" s="1">
        <f>G170</f>
        <v>31.6</v>
      </c>
      <c r="K168" s="1">
        <f>K170</f>
        <v>9.1</v>
      </c>
      <c r="L168" s="13">
        <f t="shared" si="3"/>
        <v>28.797468354430379</v>
      </c>
    </row>
    <row r="169" spans="1:13" ht="15.6" x14ac:dyDescent="0.25">
      <c r="A169" s="34" t="s">
        <v>47</v>
      </c>
      <c r="B169" s="85"/>
      <c r="C169" s="29"/>
      <c r="D169" s="29"/>
      <c r="E169" s="29"/>
      <c r="F169" s="29"/>
      <c r="G169" s="1"/>
      <c r="K169" s="1"/>
      <c r="L169" s="13" t="s">
        <v>321</v>
      </c>
    </row>
    <row r="170" spans="1:13" ht="46.8" x14ac:dyDescent="0.25">
      <c r="A170" s="34" t="s">
        <v>330</v>
      </c>
      <c r="B170" s="85"/>
      <c r="C170" s="29" t="s">
        <v>156</v>
      </c>
      <c r="D170" s="29" t="s">
        <v>17</v>
      </c>
      <c r="E170" s="29" t="s">
        <v>44</v>
      </c>
      <c r="F170" s="29" t="s">
        <v>46</v>
      </c>
      <c r="G170" s="1">
        <v>31.6</v>
      </c>
      <c r="K170" s="1">
        <v>9.1</v>
      </c>
      <c r="L170" s="13">
        <f t="shared" si="3"/>
        <v>28.797468354430379</v>
      </c>
    </row>
    <row r="171" spans="1:13" ht="31.2" x14ac:dyDescent="0.3">
      <c r="A171" s="23" t="s">
        <v>158</v>
      </c>
      <c r="B171" s="49"/>
      <c r="C171" s="22" t="s">
        <v>156</v>
      </c>
      <c r="D171" s="22" t="s">
        <v>17</v>
      </c>
      <c r="E171" s="4" t="s">
        <v>159</v>
      </c>
      <c r="F171" s="22" t="s">
        <v>20</v>
      </c>
      <c r="G171" s="6">
        <f>G172</f>
        <v>180.3</v>
      </c>
      <c r="K171" s="6">
        <f>K172</f>
        <v>180.2</v>
      </c>
      <c r="L171" s="13">
        <f t="shared" si="3"/>
        <v>99.944536882972812</v>
      </c>
    </row>
    <row r="172" spans="1:13" ht="31.2" x14ac:dyDescent="0.3">
      <c r="A172" s="27" t="s">
        <v>33</v>
      </c>
      <c r="B172" s="32"/>
      <c r="C172" s="29" t="s">
        <v>156</v>
      </c>
      <c r="D172" s="29" t="s">
        <v>17</v>
      </c>
      <c r="E172" s="10" t="s">
        <v>159</v>
      </c>
      <c r="F172" s="29" t="s">
        <v>34</v>
      </c>
      <c r="G172" s="1">
        <v>180.3</v>
      </c>
      <c r="K172" s="1">
        <v>180.2</v>
      </c>
      <c r="L172" s="13">
        <f t="shared" si="3"/>
        <v>99.944536882972812</v>
      </c>
    </row>
    <row r="173" spans="1:13" ht="23.25" customHeight="1" x14ac:dyDescent="0.3">
      <c r="A173" s="23" t="s">
        <v>160</v>
      </c>
      <c r="B173" s="32"/>
      <c r="C173" s="22" t="s">
        <v>156</v>
      </c>
      <c r="D173" s="22" t="s">
        <v>115</v>
      </c>
      <c r="E173" s="22" t="s">
        <v>19</v>
      </c>
      <c r="F173" s="22" t="s">
        <v>20</v>
      </c>
      <c r="G173" s="6">
        <f>G174+G182</f>
        <v>1827.6000000000001</v>
      </c>
      <c r="K173" s="6">
        <f>K174+K182</f>
        <v>1758.7</v>
      </c>
      <c r="L173" s="13">
        <f t="shared" si="3"/>
        <v>96.230028452615443</v>
      </c>
      <c r="M173" s="133"/>
    </row>
    <row r="174" spans="1:13" ht="78" x14ac:dyDescent="0.3">
      <c r="A174" s="23" t="s">
        <v>23</v>
      </c>
      <c r="B174" s="49"/>
      <c r="C174" s="22" t="s">
        <v>156</v>
      </c>
      <c r="D174" s="22" t="s">
        <v>115</v>
      </c>
      <c r="E174" s="4" t="s">
        <v>24</v>
      </c>
      <c r="F174" s="22" t="s">
        <v>20</v>
      </c>
      <c r="G174" s="6">
        <f>G175</f>
        <v>1815.2</v>
      </c>
      <c r="K174" s="6">
        <f>K175</f>
        <v>1746.3</v>
      </c>
      <c r="L174" s="13">
        <f t="shared" si="3"/>
        <v>96.204275011018069</v>
      </c>
    </row>
    <row r="175" spans="1:13" ht="31.2" x14ac:dyDescent="0.3">
      <c r="A175" s="23" t="s">
        <v>116</v>
      </c>
      <c r="B175" s="49"/>
      <c r="C175" s="22" t="s">
        <v>156</v>
      </c>
      <c r="D175" s="22" t="s">
        <v>115</v>
      </c>
      <c r="E175" s="4" t="s">
        <v>117</v>
      </c>
      <c r="F175" s="22" t="s">
        <v>20</v>
      </c>
      <c r="G175" s="6">
        <f>G176+G179</f>
        <v>1815.2</v>
      </c>
      <c r="K175" s="6">
        <f>K176+K179</f>
        <v>1746.3</v>
      </c>
      <c r="L175" s="13">
        <f t="shared" si="3"/>
        <v>96.204275011018069</v>
      </c>
    </row>
    <row r="176" spans="1:13" ht="31.2" x14ac:dyDescent="0.3">
      <c r="A176" s="23" t="s">
        <v>161</v>
      </c>
      <c r="B176" s="49"/>
      <c r="C176" s="22" t="s">
        <v>156</v>
      </c>
      <c r="D176" s="22" t="s">
        <v>115</v>
      </c>
      <c r="E176" s="4" t="s">
        <v>162</v>
      </c>
      <c r="F176" s="22" t="s">
        <v>20</v>
      </c>
      <c r="G176" s="6">
        <f>G177</f>
        <v>1155.2</v>
      </c>
      <c r="K176" s="6">
        <f>K177</f>
        <v>1110.5999999999999</v>
      </c>
      <c r="L176" s="13">
        <f t="shared" si="3"/>
        <v>96.139196675900266</v>
      </c>
    </row>
    <row r="177" spans="1:12" ht="15.6" x14ac:dyDescent="0.3">
      <c r="A177" s="27" t="s">
        <v>163</v>
      </c>
      <c r="B177" s="32"/>
      <c r="C177" s="29" t="s">
        <v>156</v>
      </c>
      <c r="D177" s="29" t="s">
        <v>115</v>
      </c>
      <c r="E177" s="10" t="s">
        <v>164</v>
      </c>
      <c r="F177" s="29" t="s">
        <v>20</v>
      </c>
      <c r="G177" s="1">
        <f>G178</f>
        <v>1155.2</v>
      </c>
      <c r="K177" s="1">
        <f>K178</f>
        <v>1110.5999999999999</v>
      </c>
      <c r="L177" s="13">
        <f t="shared" si="3"/>
        <v>96.139196675900266</v>
      </c>
    </row>
    <row r="178" spans="1:12" ht="31.2" x14ac:dyDescent="0.3">
      <c r="A178" s="27" t="s">
        <v>165</v>
      </c>
      <c r="B178" s="32"/>
      <c r="C178" s="29" t="s">
        <v>156</v>
      </c>
      <c r="D178" s="29" t="s">
        <v>115</v>
      </c>
      <c r="E178" s="10" t="s">
        <v>164</v>
      </c>
      <c r="F178" s="29" t="s">
        <v>34</v>
      </c>
      <c r="G178" s="1">
        <v>1155.2</v>
      </c>
      <c r="K178" s="1">
        <v>1110.5999999999999</v>
      </c>
      <c r="L178" s="13">
        <f t="shared" si="3"/>
        <v>96.139196675900266</v>
      </c>
    </row>
    <row r="179" spans="1:12" ht="31.5" customHeight="1" x14ac:dyDescent="0.3">
      <c r="A179" s="55" t="s">
        <v>166</v>
      </c>
      <c r="B179" s="32"/>
      <c r="C179" s="22" t="s">
        <v>156</v>
      </c>
      <c r="D179" s="22" t="s">
        <v>115</v>
      </c>
      <c r="E179" s="4" t="s">
        <v>167</v>
      </c>
      <c r="F179" s="22" t="s">
        <v>20</v>
      </c>
      <c r="G179" s="6">
        <f>G180</f>
        <v>660</v>
      </c>
      <c r="K179" s="6">
        <f>K180</f>
        <v>635.70000000000005</v>
      </c>
      <c r="L179" s="13">
        <f t="shared" si="3"/>
        <v>96.318181818181827</v>
      </c>
    </row>
    <row r="180" spans="1:12" ht="37.5" customHeight="1" x14ac:dyDescent="0.3">
      <c r="A180" s="64" t="s">
        <v>168</v>
      </c>
      <c r="B180" s="32"/>
      <c r="C180" s="29" t="s">
        <v>156</v>
      </c>
      <c r="D180" s="29" t="s">
        <v>115</v>
      </c>
      <c r="E180" s="10" t="s">
        <v>169</v>
      </c>
      <c r="F180" s="29" t="s">
        <v>20</v>
      </c>
      <c r="G180" s="1">
        <f>G181</f>
        <v>660</v>
      </c>
      <c r="K180" s="1">
        <f>K181</f>
        <v>635.70000000000005</v>
      </c>
      <c r="L180" s="13">
        <f t="shared" si="3"/>
        <v>96.318181818181827</v>
      </c>
    </row>
    <row r="181" spans="1:12" ht="36.75" customHeight="1" x14ac:dyDescent="0.3">
      <c r="A181" s="64" t="s">
        <v>33</v>
      </c>
      <c r="B181" s="32"/>
      <c r="C181" s="29" t="s">
        <v>156</v>
      </c>
      <c r="D181" s="29" t="s">
        <v>115</v>
      </c>
      <c r="E181" s="10" t="s">
        <v>169</v>
      </c>
      <c r="F181" s="29" t="s">
        <v>34</v>
      </c>
      <c r="G181" s="13">
        <v>660</v>
      </c>
      <c r="K181" s="13">
        <v>635.70000000000005</v>
      </c>
      <c r="L181" s="13">
        <f t="shared" si="3"/>
        <v>96.318181818181827</v>
      </c>
    </row>
    <row r="182" spans="1:12" ht="36.75" customHeight="1" x14ac:dyDescent="0.3">
      <c r="A182" s="23" t="s">
        <v>37</v>
      </c>
      <c r="B182" s="49"/>
      <c r="C182" s="22" t="s">
        <v>156</v>
      </c>
      <c r="D182" s="29" t="s">
        <v>115</v>
      </c>
      <c r="E182" s="22" t="s">
        <v>38</v>
      </c>
      <c r="F182" s="22" t="s">
        <v>20</v>
      </c>
      <c r="G182" s="6">
        <f>G183</f>
        <v>12.4</v>
      </c>
      <c r="K182" s="6">
        <f>K183</f>
        <v>12.4</v>
      </c>
      <c r="L182" s="13">
        <f t="shared" si="3"/>
        <v>100</v>
      </c>
    </row>
    <row r="183" spans="1:12" ht="36.75" customHeight="1" x14ac:dyDescent="0.3">
      <c r="A183" s="23" t="s">
        <v>39</v>
      </c>
      <c r="B183" s="49"/>
      <c r="C183" s="22" t="s">
        <v>156</v>
      </c>
      <c r="D183" s="29" t="s">
        <v>115</v>
      </c>
      <c r="E183" s="22" t="s">
        <v>40</v>
      </c>
      <c r="F183" s="22" t="s">
        <v>20</v>
      </c>
      <c r="G183" s="6">
        <f>G184</f>
        <v>12.4</v>
      </c>
      <c r="K183" s="6">
        <f>K184</f>
        <v>12.4</v>
      </c>
      <c r="L183" s="13">
        <f t="shared" si="3"/>
        <v>100</v>
      </c>
    </row>
    <row r="184" spans="1:12" ht="36.75" customHeight="1" x14ac:dyDescent="0.3">
      <c r="A184" s="23" t="s">
        <v>41</v>
      </c>
      <c r="B184" s="49"/>
      <c r="C184" s="22" t="s">
        <v>156</v>
      </c>
      <c r="D184" s="29" t="s">
        <v>115</v>
      </c>
      <c r="E184" s="22" t="s">
        <v>42</v>
      </c>
      <c r="F184" s="22" t="s">
        <v>20</v>
      </c>
      <c r="G184" s="6">
        <f>G185</f>
        <v>12.4</v>
      </c>
      <c r="K184" s="6">
        <f>K185</f>
        <v>12.4</v>
      </c>
      <c r="L184" s="13">
        <f t="shared" si="3"/>
        <v>100</v>
      </c>
    </row>
    <row r="185" spans="1:12" ht="36.75" customHeight="1" x14ac:dyDescent="0.25">
      <c r="A185" s="53" t="s">
        <v>258</v>
      </c>
      <c r="B185" s="85"/>
      <c r="C185" s="22" t="s">
        <v>156</v>
      </c>
      <c r="D185" s="29" t="s">
        <v>115</v>
      </c>
      <c r="E185" s="22" t="s">
        <v>44</v>
      </c>
      <c r="F185" s="22" t="s">
        <v>20</v>
      </c>
      <c r="G185" s="6">
        <f>G186</f>
        <v>12.4</v>
      </c>
      <c r="K185" s="6">
        <f>K186</f>
        <v>12.4</v>
      </c>
      <c r="L185" s="13">
        <f t="shared" si="3"/>
        <v>100</v>
      </c>
    </row>
    <row r="186" spans="1:12" ht="36.75" customHeight="1" x14ac:dyDescent="0.25">
      <c r="A186" s="34" t="s">
        <v>45</v>
      </c>
      <c r="B186" s="85"/>
      <c r="C186" s="29" t="s">
        <v>156</v>
      </c>
      <c r="D186" s="29" t="s">
        <v>115</v>
      </c>
      <c r="E186" s="29" t="s">
        <v>44</v>
      </c>
      <c r="F186" s="29" t="s">
        <v>46</v>
      </c>
      <c r="G186" s="1">
        <f>G188</f>
        <v>12.4</v>
      </c>
      <c r="K186" s="1">
        <f>K188</f>
        <v>12.4</v>
      </c>
      <c r="L186" s="13">
        <f t="shared" si="3"/>
        <v>100</v>
      </c>
    </row>
    <row r="187" spans="1:12" ht="18" customHeight="1" x14ac:dyDescent="0.25">
      <c r="A187" s="34" t="s">
        <v>47</v>
      </c>
      <c r="B187" s="85"/>
      <c r="C187" s="29"/>
      <c r="D187" s="29"/>
      <c r="E187" s="29"/>
      <c r="F187" s="29"/>
      <c r="G187" s="1"/>
      <c r="K187" s="1"/>
      <c r="L187" s="13" t="s">
        <v>321</v>
      </c>
    </row>
    <row r="188" spans="1:12" ht="68.25" customHeight="1" x14ac:dyDescent="0.25">
      <c r="A188" s="34" t="s">
        <v>331</v>
      </c>
      <c r="B188" s="85"/>
      <c r="C188" s="29" t="s">
        <v>156</v>
      </c>
      <c r="D188" s="29" t="s">
        <v>115</v>
      </c>
      <c r="E188" s="29" t="s">
        <v>44</v>
      </c>
      <c r="F188" s="29" t="s">
        <v>46</v>
      </c>
      <c r="G188" s="1">
        <v>12.4</v>
      </c>
      <c r="K188" s="1">
        <v>12.4</v>
      </c>
      <c r="L188" s="13">
        <f t="shared" si="3"/>
        <v>100</v>
      </c>
    </row>
    <row r="189" spans="1:12" ht="26.25" customHeight="1" x14ac:dyDescent="0.3">
      <c r="A189" s="33" t="s">
        <v>170</v>
      </c>
      <c r="B189" s="32"/>
      <c r="C189" s="22" t="s">
        <v>156</v>
      </c>
      <c r="D189" s="22" t="s">
        <v>81</v>
      </c>
      <c r="E189" s="22" t="s">
        <v>19</v>
      </c>
      <c r="F189" s="22" t="s">
        <v>20</v>
      </c>
      <c r="G189" s="6">
        <f>G190+G205+G250+G289</f>
        <v>25888</v>
      </c>
      <c r="K189" s="6">
        <f>K190+K205+K250+K289</f>
        <v>25887.600000000002</v>
      </c>
      <c r="L189" s="13">
        <f t="shared" si="3"/>
        <v>99.998454882571082</v>
      </c>
    </row>
    <row r="190" spans="1:12" ht="46.8" x14ac:dyDescent="0.3">
      <c r="A190" s="23" t="s">
        <v>70</v>
      </c>
      <c r="B190" s="3"/>
      <c r="C190" s="22" t="s">
        <v>156</v>
      </c>
      <c r="D190" s="22" t="s">
        <v>81</v>
      </c>
      <c r="E190" s="22" t="s">
        <v>71</v>
      </c>
      <c r="F190" s="22" t="s">
        <v>20</v>
      </c>
      <c r="G190" s="6">
        <f>G191+G195</f>
        <v>95</v>
      </c>
      <c r="K190" s="6">
        <f>K191+K195</f>
        <v>95</v>
      </c>
      <c r="L190" s="13">
        <f t="shared" si="3"/>
        <v>100</v>
      </c>
    </row>
    <row r="191" spans="1:12" ht="32.25" customHeight="1" x14ac:dyDescent="0.3">
      <c r="A191" s="23" t="s">
        <v>72</v>
      </c>
      <c r="B191" s="3"/>
      <c r="C191" s="22" t="s">
        <v>156</v>
      </c>
      <c r="D191" s="22" t="s">
        <v>81</v>
      </c>
      <c r="E191" s="22" t="s">
        <v>73</v>
      </c>
      <c r="F191" s="22" t="s">
        <v>20</v>
      </c>
      <c r="G191" s="6">
        <f>G192</f>
        <v>5</v>
      </c>
      <c r="K191" s="6">
        <f>K192</f>
        <v>5</v>
      </c>
      <c r="L191" s="13">
        <f t="shared" si="3"/>
        <v>100</v>
      </c>
    </row>
    <row r="192" spans="1:12" ht="38.1" customHeight="1" x14ac:dyDescent="0.3">
      <c r="A192" s="27" t="s">
        <v>171</v>
      </c>
      <c r="B192" s="9"/>
      <c r="C192" s="29" t="s">
        <v>156</v>
      </c>
      <c r="D192" s="29" t="s">
        <v>81</v>
      </c>
      <c r="E192" s="29" t="s">
        <v>172</v>
      </c>
      <c r="F192" s="29" t="s">
        <v>20</v>
      </c>
      <c r="G192" s="1">
        <f>G193</f>
        <v>5</v>
      </c>
      <c r="K192" s="1">
        <f>K193</f>
        <v>5</v>
      </c>
      <c r="L192" s="13">
        <f t="shared" si="3"/>
        <v>100</v>
      </c>
    </row>
    <row r="193" spans="1:12" ht="31.2" x14ac:dyDescent="0.3">
      <c r="A193" s="27" t="s">
        <v>76</v>
      </c>
      <c r="B193" s="9"/>
      <c r="C193" s="10" t="s">
        <v>156</v>
      </c>
      <c r="D193" s="10" t="s">
        <v>81</v>
      </c>
      <c r="E193" s="83" t="s">
        <v>173</v>
      </c>
      <c r="F193" s="10" t="s">
        <v>20</v>
      </c>
      <c r="G193" s="1">
        <f>G194</f>
        <v>5</v>
      </c>
      <c r="K193" s="1">
        <f>K194</f>
        <v>5</v>
      </c>
      <c r="L193" s="13">
        <f t="shared" si="3"/>
        <v>100</v>
      </c>
    </row>
    <row r="194" spans="1:12" ht="38.25" customHeight="1" x14ac:dyDescent="0.3">
      <c r="A194" s="27" t="s">
        <v>108</v>
      </c>
      <c r="B194" s="9"/>
      <c r="C194" s="10" t="s">
        <v>156</v>
      </c>
      <c r="D194" s="10" t="s">
        <v>81</v>
      </c>
      <c r="E194" s="83" t="s">
        <v>173</v>
      </c>
      <c r="F194" s="10" t="s">
        <v>109</v>
      </c>
      <c r="G194" s="1">
        <v>5</v>
      </c>
      <c r="K194" s="1">
        <v>5</v>
      </c>
      <c r="L194" s="13">
        <f t="shared" si="3"/>
        <v>100</v>
      </c>
    </row>
    <row r="195" spans="1:12" ht="31.2" x14ac:dyDescent="0.25">
      <c r="A195" s="63" t="s">
        <v>125</v>
      </c>
      <c r="B195" s="84"/>
      <c r="C195" s="22" t="s">
        <v>156</v>
      </c>
      <c r="D195" s="22" t="s">
        <v>81</v>
      </c>
      <c r="E195" s="22" t="s">
        <v>174</v>
      </c>
      <c r="F195" s="22" t="s">
        <v>20</v>
      </c>
      <c r="G195" s="6">
        <f>G199+G202</f>
        <v>90</v>
      </c>
      <c r="K195" s="6">
        <f>K199+K202</f>
        <v>90</v>
      </c>
      <c r="L195" s="13">
        <f t="shared" si="3"/>
        <v>100</v>
      </c>
    </row>
    <row r="196" spans="1:12" ht="15.75" hidden="1" customHeight="1" outlineLevel="1" x14ac:dyDescent="0.25">
      <c r="A196" s="27" t="s">
        <v>175</v>
      </c>
      <c r="B196" s="85"/>
      <c r="C196" s="10" t="s">
        <v>156</v>
      </c>
      <c r="D196" s="10" t="s">
        <v>81</v>
      </c>
      <c r="E196" s="83" t="s">
        <v>142</v>
      </c>
      <c r="F196" s="10" t="s">
        <v>20</v>
      </c>
      <c r="G196" s="1"/>
      <c r="K196" s="1"/>
      <c r="L196" s="13" t="e">
        <f t="shared" si="3"/>
        <v>#DIV/0!</v>
      </c>
    </row>
    <row r="197" spans="1:12" ht="23.25" hidden="1" customHeight="1" outlineLevel="1" x14ac:dyDescent="0.25">
      <c r="A197" s="27" t="s">
        <v>176</v>
      </c>
      <c r="B197" s="85"/>
      <c r="C197" s="10" t="s">
        <v>156</v>
      </c>
      <c r="D197" s="10" t="s">
        <v>81</v>
      </c>
      <c r="E197" s="83" t="s">
        <v>177</v>
      </c>
      <c r="F197" s="10" t="s">
        <v>20</v>
      </c>
      <c r="G197" s="1"/>
      <c r="K197" s="1"/>
      <c r="L197" s="13" t="e">
        <f t="shared" si="3"/>
        <v>#DIV/0!</v>
      </c>
    </row>
    <row r="198" spans="1:12" ht="36" hidden="1" customHeight="1" outlineLevel="1" x14ac:dyDescent="0.25">
      <c r="A198" s="27" t="s">
        <v>134</v>
      </c>
      <c r="B198" s="85"/>
      <c r="C198" s="10" t="s">
        <v>156</v>
      </c>
      <c r="D198" s="10" t="s">
        <v>81</v>
      </c>
      <c r="E198" s="83" t="s">
        <v>177</v>
      </c>
      <c r="F198" s="10" t="s">
        <v>109</v>
      </c>
      <c r="G198" s="1"/>
      <c r="K198" s="1"/>
      <c r="L198" s="13" t="e">
        <f t="shared" si="3"/>
        <v>#DIV/0!</v>
      </c>
    </row>
    <row r="199" spans="1:12" ht="28.5" customHeight="1" collapsed="1" x14ac:dyDescent="0.25">
      <c r="A199" s="82" t="s">
        <v>178</v>
      </c>
      <c r="B199" s="84"/>
      <c r="C199" s="4" t="s">
        <v>156</v>
      </c>
      <c r="D199" s="4" t="s">
        <v>81</v>
      </c>
      <c r="E199" s="131" t="s">
        <v>179</v>
      </c>
      <c r="F199" s="4" t="s">
        <v>20</v>
      </c>
      <c r="G199" s="6">
        <f>G200</f>
        <v>10</v>
      </c>
      <c r="K199" s="6">
        <f>K200</f>
        <v>10</v>
      </c>
      <c r="L199" s="13">
        <f t="shared" si="3"/>
        <v>100</v>
      </c>
    </row>
    <row r="200" spans="1:12" ht="34.5" customHeight="1" x14ac:dyDescent="0.25">
      <c r="A200" s="71" t="s">
        <v>180</v>
      </c>
      <c r="B200" s="85"/>
      <c r="C200" s="10" t="s">
        <v>156</v>
      </c>
      <c r="D200" s="10" t="s">
        <v>81</v>
      </c>
      <c r="E200" s="83" t="s">
        <v>181</v>
      </c>
      <c r="F200" s="10" t="s">
        <v>20</v>
      </c>
      <c r="G200" s="1">
        <f>G201</f>
        <v>10</v>
      </c>
      <c r="K200" s="1">
        <f>K201</f>
        <v>10</v>
      </c>
      <c r="L200" s="13">
        <f t="shared" si="3"/>
        <v>100</v>
      </c>
    </row>
    <row r="201" spans="1:12" ht="36" customHeight="1" x14ac:dyDescent="0.25">
      <c r="A201" s="27" t="s">
        <v>134</v>
      </c>
      <c r="B201" s="85"/>
      <c r="C201" s="10" t="s">
        <v>156</v>
      </c>
      <c r="D201" s="10" t="s">
        <v>81</v>
      </c>
      <c r="E201" s="83" t="s">
        <v>181</v>
      </c>
      <c r="F201" s="10" t="s">
        <v>109</v>
      </c>
      <c r="G201" s="1">
        <v>10</v>
      </c>
      <c r="K201" s="1">
        <v>10</v>
      </c>
      <c r="L201" s="13">
        <f t="shared" si="3"/>
        <v>100</v>
      </c>
    </row>
    <row r="202" spans="1:12" ht="36" customHeight="1" x14ac:dyDescent="0.3">
      <c r="A202" s="106" t="s">
        <v>312</v>
      </c>
      <c r="B202" s="85"/>
      <c r="C202" s="4" t="s">
        <v>156</v>
      </c>
      <c r="D202" s="4" t="s">
        <v>81</v>
      </c>
      <c r="E202" s="131" t="s">
        <v>313</v>
      </c>
      <c r="F202" s="4" t="s">
        <v>20</v>
      </c>
      <c r="G202" s="6">
        <f>G203</f>
        <v>80</v>
      </c>
      <c r="K202" s="6">
        <f>K203</f>
        <v>80</v>
      </c>
      <c r="L202" s="13">
        <f t="shared" si="3"/>
        <v>100</v>
      </c>
    </row>
    <row r="203" spans="1:12" ht="36" customHeight="1" x14ac:dyDescent="0.25">
      <c r="A203" s="8" t="s">
        <v>180</v>
      </c>
      <c r="B203" s="85"/>
      <c r="C203" s="10" t="s">
        <v>156</v>
      </c>
      <c r="D203" s="10" t="s">
        <v>81</v>
      </c>
      <c r="E203" s="83" t="s">
        <v>314</v>
      </c>
      <c r="F203" s="10" t="s">
        <v>20</v>
      </c>
      <c r="G203" s="1">
        <f>G204</f>
        <v>80</v>
      </c>
      <c r="K203" s="1">
        <f>K204</f>
        <v>80</v>
      </c>
      <c r="L203" s="13">
        <f t="shared" si="3"/>
        <v>100</v>
      </c>
    </row>
    <row r="204" spans="1:12" ht="36" customHeight="1" x14ac:dyDescent="0.25">
      <c r="A204" s="64" t="s">
        <v>134</v>
      </c>
      <c r="B204" s="85"/>
      <c r="C204" s="10" t="s">
        <v>156</v>
      </c>
      <c r="D204" s="10" t="s">
        <v>81</v>
      </c>
      <c r="E204" s="83" t="s">
        <v>314</v>
      </c>
      <c r="F204" s="10" t="s">
        <v>109</v>
      </c>
      <c r="G204" s="1">
        <v>80</v>
      </c>
      <c r="K204" s="1">
        <v>80</v>
      </c>
      <c r="L204" s="13">
        <f t="shared" si="3"/>
        <v>100</v>
      </c>
    </row>
    <row r="205" spans="1:12" ht="78" x14ac:dyDescent="0.3">
      <c r="A205" s="63" t="s">
        <v>23</v>
      </c>
      <c r="B205" s="49"/>
      <c r="C205" s="22" t="s">
        <v>156</v>
      </c>
      <c r="D205" s="22" t="s">
        <v>81</v>
      </c>
      <c r="E205" s="22" t="s">
        <v>24</v>
      </c>
      <c r="F205" s="22" t="s">
        <v>20</v>
      </c>
      <c r="G205" s="6">
        <f>G206+G243</f>
        <v>6695.1</v>
      </c>
      <c r="K205" s="6">
        <f>K206+K243</f>
        <v>6694.7000000000007</v>
      </c>
      <c r="L205" s="13">
        <f t="shared" si="3"/>
        <v>99.994025481322169</v>
      </c>
    </row>
    <row r="206" spans="1:12" ht="31.2" x14ac:dyDescent="0.3">
      <c r="A206" s="23" t="s">
        <v>116</v>
      </c>
      <c r="B206" s="49"/>
      <c r="C206" s="22" t="s">
        <v>156</v>
      </c>
      <c r="D206" s="22" t="s">
        <v>81</v>
      </c>
      <c r="E206" s="81" t="s">
        <v>117</v>
      </c>
      <c r="F206" s="22" t="s">
        <v>20</v>
      </c>
      <c r="G206" s="6">
        <f>G210+G216+G219+G222+G225+G228+G231+G234+G237+G240</f>
        <v>6555.1</v>
      </c>
      <c r="K206" s="6">
        <f>K210+K216+K219+K222+K225+K228+K231+K234+K237+K240</f>
        <v>6554.7000000000007</v>
      </c>
      <c r="L206" s="13">
        <f t="shared" si="3"/>
        <v>99.993897881039203</v>
      </c>
    </row>
    <row r="207" spans="1:12" ht="15.75" hidden="1" customHeight="1" outlineLevel="1" x14ac:dyDescent="0.3">
      <c r="A207" s="27" t="s">
        <v>182</v>
      </c>
      <c r="B207" s="32"/>
      <c r="C207" s="29" t="s">
        <v>156</v>
      </c>
      <c r="D207" s="29" t="s">
        <v>81</v>
      </c>
      <c r="E207" s="29" t="s">
        <v>183</v>
      </c>
      <c r="F207" s="29" t="s">
        <v>20</v>
      </c>
      <c r="G207" s="1"/>
      <c r="K207" s="1"/>
      <c r="L207" s="13" t="e">
        <f t="shared" si="3"/>
        <v>#DIV/0!</v>
      </c>
    </row>
    <row r="208" spans="1:12" ht="15.75" hidden="1" customHeight="1" outlineLevel="1" x14ac:dyDescent="0.3">
      <c r="A208" s="27" t="s">
        <v>184</v>
      </c>
      <c r="B208" s="32"/>
      <c r="C208" s="29" t="s">
        <v>156</v>
      </c>
      <c r="D208" s="29" t="s">
        <v>81</v>
      </c>
      <c r="E208" s="29" t="s">
        <v>185</v>
      </c>
      <c r="F208" s="29" t="s">
        <v>20</v>
      </c>
      <c r="G208" s="1"/>
      <c r="K208" s="1"/>
      <c r="L208" s="13" t="e">
        <f t="shared" si="3"/>
        <v>#DIV/0!</v>
      </c>
    </row>
    <row r="209" spans="1:12" ht="35.25" hidden="1" customHeight="1" outlineLevel="1" x14ac:dyDescent="0.3">
      <c r="A209" s="27" t="s">
        <v>134</v>
      </c>
      <c r="B209" s="32"/>
      <c r="C209" s="29" t="s">
        <v>156</v>
      </c>
      <c r="D209" s="29" t="s">
        <v>81</v>
      </c>
      <c r="E209" s="29" t="s">
        <v>185</v>
      </c>
      <c r="F209" s="29" t="s">
        <v>109</v>
      </c>
      <c r="G209" s="1"/>
      <c r="K209" s="1"/>
      <c r="L209" s="13" t="e">
        <f t="shared" si="3"/>
        <v>#DIV/0!</v>
      </c>
    </row>
    <row r="210" spans="1:12" ht="18" customHeight="1" collapsed="1" x14ac:dyDescent="0.3">
      <c r="A210" s="23" t="s">
        <v>186</v>
      </c>
      <c r="B210" s="49"/>
      <c r="C210" s="4" t="s">
        <v>156</v>
      </c>
      <c r="D210" s="4" t="s">
        <v>81</v>
      </c>
      <c r="E210" s="131" t="s">
        <v>187</v>
      </c>
      <c r="F210" s="4" t="s">
        <v>20</v>
      </c>
      <c r="G210" s="6">
        <f>G211</f>
        <v>4156.3999999999996</v>
      </c>
      <c r="K210" s="6">
        <f>K211</f>
        <v>4156.3999999999996</v>
      </c>
      <c r="L210" s="13">
        <f t="shared" si="3"/>
        <v>100</v>
      </c>
    </row>
    <row r="211" spans="1:12" ht="21.75" customHeight="1" x14ac:dyDescent="0.3">
      <c r="A211" s="27" t="s">
        <v>184</v>
      </c>
      <c r="B211" s="32"/>
      <c r="C211" s="10" t="s">
        <v>156</v>
      </c>
      <c r="D211" s="10" t="s">
        <v>81</v>
      </c>
      <c r="E211" s="83" t="s">
        <v>188</v>
      </c>
      <c r="F211" s="10" t="s">
        <v>20</v>
      </c>
      <c r="G211" s="1">
        <f>G212</f>
        <v>4156.3999999999996</v>
      </c>
      <c r="K211" s="1">
        <f>K212</f>
        <v>4156.3999999999996</v>
      </c>
      <c r="L211" s="13">
        <f t="shared" si="3"/>
        <v>100</v>
      </c>
    </row>
    <row r="212" spans="1:12" ht="35.25" customHeight="1" x14ac:dyDescent="0.3">
      <c r="A212" s="27" t="s">
        <v>134</v>
      </c>
      <c r="B212" s="32"/>
      <c r="C212" s="10" t="s">
        <v>156</v>
      </c>
      <c r="D212" s="10" t="s">
        <v>81</v>
      </c>
      <c r="E212" s="83" t="s">
        <v>188</v>
      </c>
      <c r="F212" s="10" t="s">
        <v>109</v>
      </c>
      <c r="G212" s="1">
        <v>4156.3999999999996</v>
      </c>
      <c r="K212" s="1">
        <v>4156.3999999999996</v>
      </c>
      <c r="L212" s="13">
        <f t="shared" si="3"/>
        <v>100</v>
      </c>
    </row>
    <row r="213" spans="1:12" ht="21.75" hidden="1" customHeight="1" outlineLevel="1" x14ac:dyDescent="0.3">
      <c r="A213" s="27" t="s">
        <v>189</v>
      </c>
      <c r="B213" s="32"/>
      <c r="C213" s="10" t="s">
        <v>156</v>
      </c>
      <c r="D213" s="10" t="s">
        <v>81</v>
      </c>
      <c r="E213" s="83" t="s">
        <v>190</v>
      </c>
      <c r="F213" s="10" t="s">
        <v>20</v>
      </c>
      <c r="G213" s="1"/>
      <c r="K213" s="1"/>
      <c r="L213" s="13" t="e">
        <f t="shared" si="3"/>
        <v>#DIV/0!</v>
      </c>
    </row>
    <row r="214" spans="1:12" ht="19.5" hidden="1" customHeight="1" outlineLevel="1" x14ac:dyDescent="0.3">
      <c r="A214" s="27" t="s">
        <v>191</v>
      </c>
      <c r="B214" s="32"/>
      <c r="C214" s="10" t="s">
        <v>156</v>
      </c>
      <c r="D214" s="10" t="s">
        <v>81</v>
      </c>
      <c r="E214" s="83" t="s">
        <v>192</v>
      </c>
      <c r="F214" s="10" t="s">
        <v>20</v>
      </c>
      <c r="G214" s="1"/>
      <c r="K214" s="1"/>
      <c r="L214" s="13" t="e">
        <f t="shared" si="3"/>
        <v>#DIV/0!</v>
      </c>
    </row>
    <row r="215" spans="1:12" ht="35.25" hidden="1" customHeight="1" outlineLevel="1" x14ac:dyDescent="0.3">
      <c r="A215" s="27" t="s">
        <v>134</v>
      </c>
      <c r="B215" s="32"/>
      <c r="C215" s="10" t="s">
        <v>156</v>
      </c>
      <c r="D215" s="10" t="s">
        <v>81</v>
      </c>
      <c r="E215" s="83" t="s">
        <v>192</v>
      </c>
      <c r="F215" s="10" t="s">
        <v>109</v>
      </c>
      <c r="G215" s="1"/>
      <c r="K215" s="1"/>
      <c r="L215" s="13" t="e">
        <f t="shared" si="3"/>
        <v>#DIV/0!</v>
      </c>
    </row>
    <row r="216" spans="1:12" ht="22.5" customHeight="1" collapsed="1" x14ac:dyDescent="0.3">
      <c r="A216" s="23" t="s">
        <v>193</v>
      </c>
      <c r="B216" s="49"/>
      <c r="C216" s="4" t="s">
        <v>156</v>
      </c>
      <c r="D216" s="4" t="s">
        <v>81</v>
      </c>
      <c r="E216" s="131" t="s">
        <v>194</v>
      </c>
      <c r="F216" s="4" t="s">
        <v>20</v>
      </c>
      <c r="G216" s="6">
        <f>G217</f>
        <v>10</v>
      </c>
      <c r="K216" s="6">
        <f>K217</f>
        <v>10</v>
      </c>
      <c r="L216" s="13">
        <f t="shared" si="3"/>
        <v>100</v>
      </c>
    </row>
    <row r="217" spans="1:12" ht="23.25" customHeight="1" x14ac:dyDescent="0.3">
      <c r="A217" s="27" t="s">
        <v>180</v>
      </c>
      <c r="B217" s="32"/>
      <c r="C217" s="10" t="s">
        <v>156</v>
      </c>
      <c r="D217" s="10" t="s">
        <v>81</v>
      </c>
      <c r="E217" s="83" t="s">
        <v>195</v>
      </c>
      <c r="F217" s="10" t="s">
        <v>20</v>
      </c>
      <c r="G217" s="1">
        <f>G218</f>
        <v>10</v>
      </c>
      <c r="K217" s="1">
        <f>K218</f>
        <v>10</v>
      </c>
      <c r="L217" s="13">
        <f t="shared" ref="L217:L279" si="4">K217*100/G217</f>
        <v>100</v>
      </c>
    </row>
    <row r="218" spans="1:12" ht="35.25" customHeight="1" x14ac:dyDescent="0.3">
      <c r="A218" s="27" t="s">
        <v>134</v>
      </c>
      <c r="B218" s="32"/>
      <c r="C218" s="10" t="s">
        <v>156</v>
      </c>
      <c r="D218" s="10" t="s">
        <v>81</v>
      </c>
      <c r="E218" s="83" t="s">
        <v>195</v>
      </c>
      <c r="F218" s="10" t="s">
        <v>109</v>
      </c>
      <c r="G218" s="1">
        <v>10</v>
      </c>
      <c r="K218" s="1">
        <v>10</v>
      </c>
      <c r="L218" s="13">
        <f t="shared" si="4"/>
        <v>100</v>
      </c>
    </row>
    <row r="219" spans="1:12" ht="27.75" customHeight="1" x14ac:dyDescent="0.3">
      <c r="A219" s="82" t="s">
        <v>196</v>
      </c>
      <c r="B219" s="49"/>
      <c r="C219" s="4" t="s">
        <v>156</v>
      </c>
      <c r="D219" s="4" t="s">
        <v>81</v>
      </c>
      <c r="E219" s="131" t="s">
        <v>197</v>
      </c>
      <c r="F219" s="4" t="s">
        <v>20</v>
      </c>
      <c r="G219" s="6">
        <f>G220</f>
        <v>230</v>
      </c>
      <c r="K219" s="6">
        <f>K220</f>
        <v>230</v>
      </c>
      <c r="L219" s="13">
        <f t="shared" si="4"/>
        <v>100</v>
      </c>
    </row>
    <row r="220" spans="1:12" ht="30.75" customHeight="1" x14ac:dyDescent="0.3">
      <c r="A220" s="27" t="s">
        <v>180</v>
      </c>
      <c r="B220" s="32"/>
      <c r="C220" s="10" t="s">
        <v>156</v>
      </c>
      <c r="D220" s="10" t="s">
        <v>81</v>
      </c>
      <c r="E220" s="83" t="s">
        <v>198</v>
      </c>
      <c r="F220" s="10" t="s">
        <v>20</v>
      </c>
      <c r="G220" s="1">
        <f>G221</f>
        <v>230</v>
      </c>
      <c r="K220" s="1">
        <f>K221</f>
        <v>230</v>
      </c>
      <c r="L220" s="13">
        <f t="shared" si="4"/>
        <v>100</v>
      </c>
    </row>
    <row r="221" spans="1:12" ht="36" customHeight="1" x14ac:dyDescent="0.3">
      <c r="A221" s="27" t="s">
        <v>134</v>
      </c>
      <c r="B221" s="32"/>
      <c r="C221" s="10" t="s">
        <v>156</v>
      </c>
      <c r="D221" s="10" t="s">
        <v>81</v>
      </c>
      <c r="E221" s="83" t="s">
        <v>198</v>
      </c>
      <c r="F221" s="10" t="s">
        <v>109</v>
      </c>
      <c r="G221" s="1">
        <v>230</v>
      </c>
      <c r="K221" s="1">
        <v>230</v>
      </c>
      <c r="L221" s="13">
        <f t="shared" si="4"/>
        <v>100</v>
      </c>
    </row>
    <row r="222" spans="1:12" ht="16.5" customHeight="1" x14ac:dyDescent="0.3">
      <c r="A222" s="57" t="s">
        <v>199</v>
      </c>
      <c r="B222" s="49"/>
      <c r="C222" s="4" t="s">
        <v>156</v>
      </c>
      <c r="D222" s="4" t="s">
        <v>81</v>
      </c>
      <c r="E222" s="131" t="s">
        <v>200</v>
      </c>
      <c r="F222" s="4" t="s">
        <v>20</v>
      </c>
      <c r="G222" s="6">
        <f>G223</f>
        <v>6</v>
      </c>
      <c r="K222" s="6">
        <f>K223</f>
        <v>6</v>
      </c>
      <c r="L222" s="13">
        <f t="shared" si="4"/>
        <v>100</v>
      </c>
    </row>
    <row r="223" spans="1:12" ht="19.5" customHeight="1" x14ac:dyDescent="0.3">
      <c r="A223" s="27" t="s">
        <v>180</v>
      </c>
      <c r="B223" s="32"/>
      <c r="C223" s="10" t="s">
        <v>156</v>
      </c>
      <c r="D223" s="10" t="s">
        <v>81</v>
      </c>
      <c r="E223" s="83" t="s">
        <v>201</v>
      </c>
      <c r="F223" s="10" t="s">
        <v>20</v>
      </c>
      <c r="G223" s="1">
        <f>G224</f>
        <v>6</v>
      </c>
      <c r="K223" s="1">
        <f>K224</f>
        <v>6</v>
      </c>
      <c r="L223" s="13">
        <f t="shared" si="4"/>
        <v>100</v>
      </c>
    </row>
    <row r="224" spans="1:12" ht="33" customHeight="1" x14ac:dyDescent="0.3">
      <c r="A224" s="27" t="s">
        <v>134</v>
      </c>
      <c r="B224" s="32"/>
      <c r="C224" s="10" t="s">
        <v>156</v>
      </c>
      <c r="D224" s="10" t="s">
        <v>81</v>
      </c>
      <c r="E224" s="83" t="s">
        <v>201</v>
      </c>
      <c r="F224" s="10" t="s">
        <v>109</v>
      </c>
      <c r="G224" s="1">
        <v>6</v>
      </c>
      <c r="K224" s="1">
        <v>6</v>
      </c>
      <c r="L224" s="13">
        <f t="shared" si="4"/>
        <v>100</v>
      </c>
    </row>
    <row r="225" spans="1:12" ht="21" customHeight="1" x14ac:dyDescent="0.3">
      <c r="A225" s="86" t="s">
        <v>202</v>
      </c>
      <c r="B225" s="49"/>
      <c r="C225" s="4" t="s">
        <v>156</v>
      </c>
      <c r="D225" s="4" t="s">
        <v>81</v>
      </c>
      <c r="E225" s="131" t="s">
        <v>203</v>
      </c>
      <c r="F225" s="4" t="s">
        <v>20</v>
      </c>
      <c r="G225" s="6">
        <f>G226</f>
        <v>227.5</v>
      </c>
      <c r="K225" s="6">
        <f>K226</f>
        <v>227.5</v>
      </c>
      <c r="L225" s="13">
        <f t="shared" si="4"/>
        <v>100</v>
      </c>
    </row>
    <row r="226" spans="1:12" ht="20.25" customHeight="1" x14ac:dyDescent="0.3">
      <c r="A226" s="87" t="s">
        <v>184</v>
      </c>
      <c r="B226" s="32"/>
      <c r="C226" s="10" t="s">
        <v>156</v>
      </c>
      <c r="D226" s="10" t="s">
        <v>81</v>
      </c>
      <c r="E226" s="83" t="s">
        <v>204</v>
      </c>
      <c r="F226" s="10" t="s">
        <v>20</v>
      </c>
      <c r="G226" s="1">
        <f>G227</f>
        <v>227.5</v>
      </c>
      <c r="K226" s="1">
        <f>K227</f>
        <v>227.5</v>
      </c>
      <c r="L226" s="13">
        <f t="shared" si="4"/>
        <v>100</v>
      </c>
    </row>
    <row r="227" spans="1:12" ht="33" customHeight="1" x14ac:dyDescent="0.3">
      <c r="A227" s="27" t="s">
        <v>134</v>
      </c>
      <c r="B227" s="32"/>
      <c r="C227" s="10" t="s">
        <v>156</v>
      </c>
      <c r="D227" s="10" t="s">
        <v>81</v>
      </c>
      <c r="E227" s="83" t="s">
        <v>204</v>
      </c>
      <c r="F227" s="10" t="s">
        <v>109</v>
      </c>
      <c r="G227" s="1">
        <v>227.5</v>
      </c>
      <c r="K227" s="1">
        <v>227.5</v>
      </c>
      <c r="L227" s="13">
        <f t="shared" si="4"/>
        <v>100</v>
      </c>
    </row>
    <row r="228" spans="1:12" ht="21" customHeight="1" x14ac:dyDescent="0.3">
      <c r="A228" s="86" t="s">
        <v>205</v>
      </c>
      <c r="B228" s="49"/>
      <c r="C228" s="4" t="s">
        <v>156</v>
      </c>
      <c r="D228" s="4" t="s">
        <v>81</v>
      </c>
      <c r="E228" s="131" t="s">
        <v>206</v>
      </c>
      <c r="F228" s="4" t="s">
        <v>20</v>
      </c>
      <c r="G228" s="6">
        <f>G229</f>
        <v>896.7</v>
      </c>
      <c r="K228" s="6">
        <f>K229</f>
        <v>896.7</v>
      </c>
      <c r="L228" s="13">
        <f t="shared" si="4"/>
        <v>100</v>
      </c>
    </row>
    <row r="229" spans="1:12" ht="22.5" customHeight="1" x14ac:dyDescent="0.3">
      <c r="A229" s="27" t="s">
        <v>180</v>
      </c>
      <c r="B229" s="32"/>
      <c r="C229" s="10" t="s">
        <v>156</v>
      </c>
      <c r="D229" s="10" t="s">
        <v>81</v>
      </c>
      <c r="E229" s="83" t="s">
        <v>207</v>
      </c>
      <c r="F229" s="10" t="s">
        <v>20</v>
      </c>
      <c r="G229" s="1">
        <f>G230</f>
        <v>896.7</v>
      </c>
      <c r="K229" s="1">
        <f>K230</f>
        <v>896.7</v>
      </c>
      <c r="L229" s="13">
        <f t="shared" si="4"/>
        <v>100</v>
      </c>
    </row>
    <row r="230" spans="1:12" ht="33" customHeight="1" x14ac:dyDescent="0.3">
      <c r="A230" s="27" t="s">
        <v>134</v>
      </c>
      <c r="B230" s="32"/>
      <c r="C230" s="10" t="s">
        <v>156</v>
      </c>
      <c r="D230" s="10" t="s">
        <v>81</v>
      </c>
      <c r="E230" s="83" t="s">
        <v>207</v>
      </c>
      <c r="F230" s="10" t="s">
        <v>109</v>
      </c>
      <c r="G230" s="1">
        <v>896.7</v>
      </c>
      <c r="K230" s="1">
        <v>896.7</v>
      </c>
      <c r="L230" s="13">
        <f t="shared" si="4"/>
        <v>100</v>
      </c>
    </row>
    <row r="231" spans="1:12" ht="49.5" customHeight="1" x14ac:dyDescent="0.3">
      <c r="A231" s="86" t="s">
        <v>208</v>
      </c>
      <c r="B231" s="49"/>
      <c r="C231" s="4" t="s">
        <v>156</v>
      </c>
      <c r="D231" s="4" t="s">
        <v>81</v>
      </c>
      <c r="E231" s="131" t="s">
        <v>209</v>
      </c>
      <c r="F231" s="4" t="s">
        <v>20</v>
      </c>
      <c r="G231" s="6">
        <f>G232</f>
        <v>70.099999999999994</v>
      </c>
      <c r="K231" s="6">
        <f>K232</f>
        <v>70.099999999999994</v>
      </c>
      <c r="L231" s="13">
        <f t="shared" si="4"/>
        <v>100</v>
      </c>
    </row>
    <row r="232" spans="1:12" ht="21" customHeight="1" x14ac:dyDescent="0.3">
      <c r="A232" s="27" t="s">
        <v>180</v>
      </c>
      <c r="B232" s="32"/>
      <c r="C232" s="10" t="s">
        <v>156</v>
      </c>
      <c r="D232" s="10" t="s">
        <v>81</v>
      </c>
      <c r="E232" s="83" t="s">
        <v>210</v>
      </c>
      <c r="F232" s="10" t="s">
        <v>20</v>
      </c>
      <c r="G232" s="1">
        <f>G233</f>
        <v>70.099999999999994</v>
      </c>
      <c r="K232" s="1">
        <f>K233</f>
        <v>70.099999999999994</v>
      </c>
      <c r="L232" s="13">
        <f t="shared" si="4"/>
        <v>100</v>
      </c>
    </row>
    <row r="233" spans="1:12" ht="33" customHeight="1" x14ac:dyDescent="0.3">
      <c r="A233" s="27" t="s">
        <v>134</v>
      </c>
      <c r="B233" s="32"/>
      <c r="C233" s="10" t="s">
        <v>156</v>
      </c>
      <c r="D233" s="10" t="s">
        <v>81</v>
      </c>
      <c r="E233" s="83" t="s">
        <v>210</v>
      </c>
      <c r="F233" s="10" t="s">
        <v>109</v>
      </c>
      <c r="G233" s="1">
        <v>70.099999999999994</v>
      </c>
      <c r="K233" s="1">
        <v>70.099999999999994</v>
      </c>
      <c r="L233" s="13">
        <f t="shared" si="4"/>
        <v>100</v>
      </c>
    </row>
    <row r="234" spans="1:12" ht="21" customHeight="1" x14ac:dyDescent="0.3">
      <c r="A234" s="86" t="s">
        <v>211</v>
      </c>
      <c r="B234" s="49"/>
      <c r="C234" s="4" t="s">
        <v>156</v>
      </c>
      <c r="D234" s="4" t="s">
        <v>81</v>
      </c>
      <c r="E234" s="131" t="s">
        <v>212</v>
      </c>
      <c r="F234" s="4" t="s">
        <v>20</v>
      </c>
      <c r="G234" s="6">
        <f>G235</f>
        <v>302.3</v>
      </c>
      <c r="K234" s="6">
        <f>K235</f>
        <v>302.3</v>
      </c>
      <c r="L234" s="13">
        <f t="shared" si="4"/>
        <v>100</v>
      </c>
    </row>
    <row r="235" spans="1:12" ht="15.6" x14ac:dyDescent="0.3">
      <c r="A235" s="27" t="s">
        <v>180</v>
      </c>
      <c r="B235" s="32"/>
      <c r="C235" s="10" t="s">
        <v>156</v>
      </c>
      <c r="D235" s="10" t="s">
        <v>81</v>
      </c>
      <c r="E235" s="83" t="s">
        <v>213</v>
      </c>
      <c r="F235" s="10" t="s">
        <v>20</v>
      </c>
      <c r="G235" s="1">
        <f>G236</f>
        <v>302.3</v>
      </c>
      <c r="K235" s="1">
        <f>K236</f>
        <v>302.3</v>
      </c>
      <c r="L235" s="13">
        <f t="shared" si="4"/>
        <v>100</v>
      </c>
    </row>
    <row r="236" spans="1:12" ht="33" customHeight="1" x14ac:dyDescent="0.3">
      <c r="A236" s="27" t="s">
        <v>134</v>
      </c>
      <c r="B236" s="32"/>
      <c r="C236" s="10" t="s">
        <v>156</v>
      </c>
      <c r="D236" s="10" t="s">
        <v>81</v>
      </c>
      <c r="E236" s="83" t="s">
        <v>213</v>
      </c>
      <c r="F236" s="10" t="s">
        <v>109</v>
      </c>
      <c r="G236" s="1">
        <v>302.3</v>
      </c>
      <c r="K236" s="1">
        <v>302.3</v>
      </c>
      <c r="L236" s="13">
        <f t="shared" si="4"/>
        <v>100</v>
      </c>
    </row>
    <row r="237" spans="1:12" ht="25.5" customHeight="1" x14ac:dyDescent="0.3">
      <c r="A237" s="82" t="s">
        <v>214</v>
      </c>
      <c r="B237" s="49"/>
      <c r="C237" s="4" t="s">
        <v>156</v>
      </c>
      <c r="D237" s="4" t="s">
        <v>81</v>
      </c>
      <c r="E237" s="5" t="s">
        <v>283</v>
      </c>
      <c r="F237" s="4" t="s">
        <v>20</v>
      </c>
      <c r="G237" s="6">
        <f>G238</f>
        <v>364.1</v>
      </c>
      <c r="K237" s="6">
        <f>K238</f>
        <v>364.1</v>
      </c>
      <c r="L237" s="13">
        <f t="shared" si="4"/>
        <v>100</v>
      </c>
    </row>
    <row r="238" spans="1:12" ht="24.75" customHeight="1" x14ac:dyDescent="0.3">
      <c r="A238" s="8" t="s">
        <v>180</v>
      </c>
      <c r="B238" s="32"/>
      <c r="C238" s="10" t="s">
        <v>156</v>
      </c>
      <c r="D238" s="10" t="s">
        <v>81</v>
      </c>
      <c r="E238" s="11" t="s">
        <v>284</v>
      </c>
      <c r="F238" s="10" t="s">
        <v>20</v>
      </c>
      <c r="G238" s="1">
        <f>G239</f>
        <v>364.1</v>
      </c>
      <c r="K238" s="1">
        <f>K239</f>
        <v>364.1</v>
      </c>
      <c r="L238" s="13">
        <f t="shared" si="4"/>
        <v>100</v>
      </c>
    </row>
    <row r="239" spans="1:12" ht="38.25" customHeight="1" x14ac:dyDescent="0.3">
      <c r="A239" s="8" t="s">
        <v>108</v>
      </c>
      <c r="B239" s="32"/>
      <c r="C239" s="10" t="s">
        <v>156</v>
      </c>
      <c r="D239" s="10" t="s">
        <v>81</v>
      </c>
      <c r="E239" s="11" t="s">
        <v>284</v>
      </c>
      <c r="F239" s="10" t="s">
        <v>109</v>
      </c>
      <c r="G239" s="1">
        <v>364.1</v>
      </c>
      <c r="K239" s="1">
        <v>364.1</v>
      </c>
      <c r="L239" s="13">
        <f t="shared" si="4"/>
        <v>100</v>
      </c>
    </row>
    <row r="240" spans="1:12" ht="38.25" customHeight="1" x14ac:dyDescent="0.3">
      <c r="A240" s="82" t="s">
        <v>332</v>
      </c>
      <c r="B240" s="49"/>
      <c r="C240" s="4" t="s">
        <v>156</v>
      </c>
      <c r="D240" s="4" t="s">
        <v>81</v>
      </c>
      <c r="E240" s="5" t="s">
        <v>333</v>
      </c>
      <c r="F240" s="4" t="s">
        <v>20</v>
      </c>
      <c r="G240" s="6">
        <f>G241</f>
        <v>292</v>
      </c>
      <c r="K240" s="6">
        <f>K241</f>
        <v>291.60000000000002</v>
      </c>
      <c r="L240" s="13">
        <f t="shared" si="4"/>
        <v>99.863013698630155</v>
      </c>
    </row>
    <row r="241" spans="1:12" ht="24.75" customHeight="1" x14ac:dyDescent="0.3">
      <c r="A241" s="8" t="s">
        <v>184</v>
      </c>
      <c r="B241" s="32"/>
      <c r="C241" s="10" t="s">
        <v>156</v>
      </c>
      <c r="D241" s="10" t="s">
        <v>81</v>
      </c>
      <c r="E241" s="11" t="s">
        <v>334</v>
      </c>
      <c r="F241" s="10" t="s">
        <v>20</v>
      </c>
      <c r="G241" s="1">
        <f>G242</f>
        <v>292</v>
      </c>
      <c r="K241" s="1">
        <f>K242</f>
        <v>291.60000000000002</v>
      </c>
      <c r="L241" s="13">
        <f t="shared" si="4"/>
        <v>99.863013698630155</v>
      </c>
    </row>
    <row r="242" spans="1:12" ht="38.25" customHeight="1" x14ac:dyDescent="0.3">
      <c r="A242" s="8" t="s">
        <v>108</v>
      </c>
      <c r="B242" s="32"/>
      <c r="C242" s="10" t="s">
        <v>156</v>
      </c>
      <c r="D242" s="10" t="s">
        <v>81</v>
      </c>
      <c r="E242" s="11" t="s">
        <v>334</v>
      </c>
      <c r="F242" s="10" t="s">
        <v>109</v>
      </c>
      <c r="G242" s="1">
        <v>292</v>
      </c>
      <c r="K242" s="1">
        <v>291.60000000000002</v>
      </c>
      <c r="L242" s="13">
        <f t="shared" si="4"/>
        <v>99.863013698630155</v>
      </c>
    </row>
    <row r="243" spans="1:12" ht="37.5" customHeight="1" x14ac:dyDescent="0.3">
      <c r="A243" s="23" t="s">
        <v>215</v>
      </c>
      <c r="B243" s="49"/>
      <c r="C243" s="22" t="s">
        <v>156</v>
      </c>
      <c r="D243" s="22" t="s">
        <v>81</v>
      </c>
      <c r="E243" s="81" t="s">
        <v>216</v>
      </c>
      <c r="F243" s="22" t="s">
        <v>20</v>
      </c>
      <c r="G243" s="6">
        <f>G244+G247</f>
        <v>140</v>
      </c>
      <c r="K243" s="6">
        <f>K244+K247</f>
        <v>140</v>
      </c>
      <c r="L243" s="13">
        <f t="shared" si="4"/>
        <v>100</v>
      </c>
    </row>
    <row r="244" spans="1:12" ht="39" customHeight="1" x14ac:dyDescent="0.3">
      <c r="A244" s="23" t="s">
        <v>217</v>
      </c>
      <c r="B244" s="49"/>
      <c r="C244" s="4" t="s">
        <v>156</v>
      </c>
      <c r="D244" s="4" t="s">
        <v>81</v>
      </c>
      <c r="E244" s="131" t="s">
        <v>218</v>
      </c>
      <c r="F244" s="4" t="s">
        <v>20</v>
      </c>
      <c r="G244" s="6">
        <f>G245</f>
        <v>5</v>
      </c>
      <c r="K244" s="6">
        <f>K245</f>
        <v>5</v>
      </c>
      <c r="L244" s="13">
        <f t="shared" si="4"/>
        <v>100</v>
      </c>
    </row>
    <row r="245" spans="1:12" ht="23.25" customHeight="1" x14ac:dyDescent="0.25">
      <c r="A245" s="27" t="s">
        <v>219</v>
      </c>
      <c r="B245" s="85"/>
      <c r="C245" s="10" t="s">
        <v>156</v>
      </c>
      <c r="D245" s="10" t="s">
        <v>81</v>
      </c>
      <c r="E245" s="83" t="s">
        <v>220</v>
      </c>
      <c r="F245" s="10" t="s">
        <v>20</v>
      </c>
      <c r="G245" s="1">
        <f>G246</f>
        <v>5</v>
      </c>
      <c r="K245" s="1">
        <f>K246</f>
        <v>5</v>
      </c>
      <c r="L245" s="13">
        <f t="shared" si="4"/>
        <v>100</v>
      </c>
    </row>
    <row r="246" spans="1:12" ht="36.75" customHeight="1" x14ac:dyDescent="0.25">
      <c r="A246" s="27" t="s">
        <v>134</v>
      </c>
      <c r="B246" s="85"/>
      <c r="C246" s="10" t="s">
        <v>156</v>
      </c>
      <c r="D246" s="10" t="s">
        <v>81</v>
      </c>
      <c r="E246" s="83" t="s">
        <v>220</v>
      </c>
      <c r="F246" s="10" t="s">
        <v>109</v>
      </c>
      <c r="G246" s="1">
        <v>5</v>
      </c>
      <c r="K246" s="1">
        <v>5</v>
      </c>
      <c r="L246" s="13">
        <f t="shared" si="4"/>
        <v>100</v>
      </c>
    </row>
    <row r="247" spans="1:12" ht="36.75" customHeight="1" x14ac:dyDescent="0.25">
      <c r="A247" s="23" t="s">
        <v>221</v>
      </c>
      <c r="B247" s="84"/>
      <c r="C247" s="4" t="s">
        <v>156</v>
      </c>
      <c r="D247" s="4" t="s">
        <v>81</v>
      </c>
      <c r="E247" s="131" t="s">
        <v>222</v>
      </c>
      <c r="F247" s="4" t="s">
        <v>20</v>
      </c>
      <c r="G247" s="6">
        <f>G248</f>
        <v>135</v>
      </c>
      <c r="K247" s="6">
        <f>K248</f>
        <v>135</v>
      </c>
      <c r="L247" s="13">
        <f t="shared" si="4"/>
        <v>100</v>
      </c>
    </row>
    <row r="248" spans="1:12" ht="21" customHeight="1" x14ac:dyDescent="0.25">
      <c r="A248" s="27" t="s">
        <v>219</v>
      </c>
      <c r="B248" s="85"/>
      <c r="C248" s="10" t="s">
        <v>156</v>
      </c>
      <c r="D248" s="10" t="s">
        <v>81</v>
      </c>
      <c r="E248" s="83" t="s">
        <v>223</v>
      </c>
      <c r="F248" s="10" t="s">
        <v>20</v>
      </c>
      <c r="G248" s="1">
        <f>G249</f>
        <v>135</v>
      </c>
      <c r="K248" s="1">
        <f>K249</f>
        <v>135</v>
      </c>
      <c r="L248" s="13">
        <f t="shared" si="4"/>
        <v>100</v>
      </c>
    </row>
    <row r="249" spans="1:12" ht="36.75" customHeight="1" x14ac:dyDescent="0.25">
      <c r="A249" s="27" t="s">
        <v>134</v>
      </c>
      <c r="B249" s="85"/>
      <c r="C249" s="10" t="s">
        <v>156</v>
      </c>
      <c r="D249" s="10" t="s">
        <v>81</v>
      </c>
      <c r="E249" s="83" t="s">
        <v>223</v>
      </c>
      <c r="F249" s="10" t="s">
        <v>109</v>
      </c>
      <c r="G249" s="1">
        <v>135</v>
      </c>
      <c r="K249" s="1">
        <v>135</v>
      </c>
      <c r="L249" s="13">
        <f t="shared" si="4"/>
        <v>100</v>
      </c>
    </row>
    <row r="250" spans="1:12" s="25" customFormat="1" ht="83.25" customHeight="1" x14ac:dyDescent="0.25">
      <c r="A250" s="63" t="s">
        <v>224</v>
      </c>
      <c r="B250" s="84"/>
      <c r="C250" s="4" t="s">
        <v>156</v>
      </c>
      <c r="D250" s="4" t="s">
        <v>81</v>
      </c>
      <c r="E250" s="131" t="s">
        <v>225</v>
      </c>
      <c r="F250" s="4" t="s">
        <v>20</v>
      </c>
      <c r="G250" s="6">
        <f>G251</f>
        <v>19097.900000000001</v>
      </c>
      <c r="K250" s="6">
        <f>K251</f>
        <v>19097.900000000001</v>
      </c>
      <c r="L250" s="13">
        <f t="shared" si="4"/>
        <v>100</v>
      </c>
    </row>
    <row r="251" spans="1:12" s="25" customFormat="1" ht="49.5" customHeight="1" x14ac:dyDescent="0.25">
      <c r="A251" s="63" t="s">
        <v>226</v>
      </c>
      <c r="B251" s="84"/>
      <c r="C251" s="4" t="s">
        <v>156</v>
      </c>
      <c r="D251" s="4" t="s">
        <v>81</v>
      </c>
      <c r="E251" s="131" t="s">
        <v>227</v>
      </c>
      <c r="F251" s="4" t="s">
        <v>20</v>
      </c>
      <c r="G251" s="6">
        <f>G252+G267+G271+G255+G283+G262+G280</f>
        <v>19097.900000000001</v>
      </c>
      <c r="K251" s="6">
        <f>K252+K267+K271+K255+K283+K262+K280</f>
        <v>19097.900000000001</v>
      </c>
      <c r="L251" s="13">
        <f t="shared" si="4"/>
        <v>100</v>
      </c>
    </row>
    <row r="252" spans="1:12" s="25" customFormat="1" ht="37.5" customHeight="1" x14ac:dyDescent="0.3">
      <c r="A252" s="7" t="s">
        <v>228</v>
      </c>
      <c r="B252" s="3"/>
      <c r="C252" s="4" t="s">
        <v>156</v>
      </c>
      <c r="D252" s="4" t="s">
        <v>81</v>
      </c>
      <c r="E252" s="5" t="s">
        <v>229</v>
      </c>
      <c r="F252" s="4" t="s">
        <v>20</v>
      </c>
      <c r="G252" s="6">
        <f>G253</f>
        <v>188.7</v>
      </c>
      <c r="K252" s="6">
        <f>K253</f>
        <v>188.7</v>
      </c>
      <c r="L252" s="13">
        <f t="shared" si="4"/>
        <v>100</v>
      </c>
    </row>
    <row r="253" spans="1:12" s="25" customFormat="1" ht="27" customHeight="1" x14ac:dyDescent="0.3">
      <c r="A253" s="7" t="s">
        <v>180</v>
      </c>
      <c r="B253" s="3"/>
      <c r="C253" s="4" t="s">
        <v>156</v>
      </c>
      <c r="D253" s="4" t="s">
        <v>81</v>
      </c>
      <c r="E253" s="5" t="s">
        <v>230</v>
      </c>
      <c r="F253" s="4" t="s">
        <v>20</v>
      </c>
      <c r="G253" s="6">
        <f>G254</f>
        <v>188.7</v>
      </c>
      <c r="K253" s="6">
        <f>K254</f>
        <v>188.7</v>
      </c>
      <c r="L253" s="13">
        <f t="shared" si="4"/>
        <v>100</v>
      </c>
    </row>
    <row r="254" spans="1:12" ht="36.75" customHeight="1" x14ac:dyDescent="0.3">
      <c r="A254" s="8" t="s">
        <v>108</v>
      </c>
      <c r="B254" s="9"/>
      <c r="C254" s="10" t="s">
        <v>156</v>
      </c>
      <c r="D254" s="10" t="s">
        <v>81</v>
      </c>
      <c r="E254" s="11" t="s">
        <v>230</v>
      </c>
      <c r="F254" s="10" t="s">
        <v>109</v>
      </c>
      <c r="G254" s="1">
        <v>188.7</v>
      </c>
      <c r="K254" s="1">
        <v>188.7</v>
      </c>
      <c r="L254" s="13">
        <f t="shared" si="4"/>
        <v>100</v>
      </c>
    </row>
    <row r="255" spans="1:12" ht="21.75" customHeight="1" x14ac:dyDescent="0.3">
      <c r="A255" s="2" t="s">
        <v>296</v>
      </c>
      <c r="B255" s="3"/>
      <c r="C255" s="4" t="s">
        <v>156</v>
      </c>
      <c r="D255" s="4" t="s">
        <v>81</v>
      </c>
      <c r="E255" s="5" t="s">
        <v>298</v>
      </c>
      <c r="F255" s="4" t="s">
        <v>20</v>
      </c>
      <c r="G255" s="6">
        <f>G256+G260+G258</f>
        <v>3475.3</v>
      </c>
      <c r="K255" s="6">
        <f>K256+K260+K258</f>
        <v>3475.3</v>
      </c>
      <c r="L255" s="13">
        <f t="shared" si="4"/>
        <v>100</v>
      </c>
    </row>
    <row r="256" spans="1:12" ht="36.75" customHeight="1" x14ac:dyDescent="0.3">
      <c r="A256" s="7" t="s">
        <v>336</v>
      </c>
      <c r="B256" s="3"/>
      <c r="C256" s="4" t="s">
        <v>156</v>
      </c>
      <c r="D256" s="4" t="s">
        <v>81</v>
      </c>
      <c r="E256" s="5" t="s">
        <v>297</v>
      </c>
      <c r="F256" s="4" t="s">
        <v>20</v>
      </c>
      <c r="G256" s="6">
        <f>G257</f>
        <v>2032.3</v>
      </c>
      <c r="K256" s="6">
        <f>K257</f>
        <v>2032.3</v>
      </c>
      <c r="L256" s="13">
        <f t="shared" si="4"/>
        <v>100</v>
      </c>
    </row>
    <row r="257" spans="1:12" ht="36.75" customHeight="1" x14ac:dyDescent="0.3">
      <c r="A257" s="8" t="s">
        <v>108</v>
      </c>
      <c r="B257" s="9"/>
      <c r="C257" s="10" t="s">
        <v>156</v>
      </c>
      <c r="D257" s="10" t="s">
        <v>81</v>
      </c>
      <c r="E257" s="11" t="s">
        <v>297</v>
      </c>
      <c r="F257" s="10" t="s">
        <v>109</v>
      </c>
      <c r="G257" s="1">
        <v>2032.3</v>
      </c>
      <c r="K257" s="1">
        <v>2032.3</v>
      </c>
      <c r="L257" s="13">
        <f t="shared" si="4"/>
        <v>100</v>
      </c>
    </row>
    <row r="258" spans="1:12" ht="51" customHeight="1" x14ac:dyDescent="0.3">
      <c r="A258" s="63" t="s">
        <v>344</v>
      </c>
      <c r="B258" s="9"/>
      <c r="C258" s="4" t="s">
        <v>156</v>
      </c>
      <c r="D258" s="4" t="s">
        <v>81</v>
      </c>
      <c r="E258" s="5" t="s">
        <v>345</v>
      </c>
      <c r="F258" s="4" t="s">
        <v>20</v>
      </c>
      <c r="G258" s="6">
        <f>G259</f>
        <v>1167.7</v>
      </c>
      <c r="K258" s="6">
        <f>K259</f>
        <v>1167.7</v>
      </c>
      <c r="L258" s="13">
        <f t="shared" si="4"/>
        <v>100</v>
      </c>
    </row>
    <row r="259" spans="1:12" ht="36.75" customHeight="1" x14ac:dyDescent="0.3">
      <c r="A259" s="64" t="s">
        <v>134</v>
      </c>
      <c r="B259" s="9"/>
      <c r="C259" s="10" t="s">
        <v>156</v>
      </c>
      <c r="D259" s="10" t="s">
        <v>81</v>
      </c>
      <c r="E259" s="11" t="s">
        <v>345</v>
      </c>
      <c r="F259" s="10" t="s">
        <v>109</v>
      </c>
      <c r="G259" s="1">
        <v>1167.7</v>
      </c>
      <c r="K259" s="1">
        <v>1167.7</v>
      </c>
      <c r="L259" s="13">
        <f t="shared" si="4"/>
        <v>100</v>
      </c>
    </row>
    <row r="260" spans="1:12" ht="22.5" customHeight="1" x14ac:dyDescent="0.3">
      <c r="A260" s="7" t="s">
        <v>180</v>
      </c>
      <c r="B260" s="3"/>
      <c r="C260" s="4" t="s">
        <v>156</v>
      </c>
      <c r="D260" s="4" t="s">
        <v>81</v>
      </c>
      <c r="E260" s="5" t="s">
        <v>324</v>
      </c>
      <c r="F260" s="4" t="s">
        <v>20</v>
      </c>
      <c r="G260" s="6">
        <f>G261</f>
        <v>275.3</v>
      </c>
      <c r="K260" s="6">
        <f>K261</f>
        <v>275.3</v>
      </c>
      <c r="L260" s="13">
        <f t="shared" si="4"/>
        <v>100</v>
      </c>
    </row>
    <row r="261" spans="1:12" ht="36.75" customHeight="1" x14ac:dyDescent="0.3">
      <c r="A261" s="8" t="s">
        <v>108</v>
      </c>
      <c r="B261" s="9"/>
      <c r="C261" s="10" t="s">
        <v>156</v>
      </c>
      <c r="D261" s="10" t="s">
        <v>81</v>
      </c>
      <c r="E261" s="11" t="s">
        <v>324</v>
      </c>
      <c r="F261" s="10" t="s">
        <v>109</v>
      </c>
      <c r="G261" s="13">
        <v>275.3</v>
      </c>
      <c r="K261" s="13">
        <v>275.3</v>
      </c>
      <c r="L261" s="13">
        <f t="shared" si="4"/>
        <v>100</v>
      </c>
    </row>
    <row r="262" spans="1:12" ht="25.5" customHeight="1" x14ac:dyDescent="0.3">
      <c r="A262" s="63" t="s">
        <v>315</v>
      </c>
      <c r="B262" s="9"/>
      <c r="C262" s="4" t="s">
        <v>156</v>
      </c>
      <c r="D262" s="4" t="s">
        <v>81</v>
      </c>
      <c r="E262" s="5" t="s">
        <v>316</v>
      </c>
      <c r="F262" s="4" t="s">
        <v>20</v>
      </c>
      <c r="G262" s="6">
        <f>G263+G265</f>
        <v>827.2</v>
      </c>
      <c r="K262" s="6">
        <f>K263+K265</f>
        <v>827.2</v>
      </c>
      <c r="L262" s="13">
        <f t="shared" si="4"/>
        <v>100</v>
      </c>
    </row>
    <row r="263" spans="1:12" ht="23.25" customHeight="1" x14ac:dyDescent="0.3">
      <c r="A263" s="63" t="s">
        <v>180</v>
      </c>
      <c r="B263" s="9"/>
      <c r="C263" s="4" t="s">
        <v>156</v>
      </c>
      <c r="D263" s="4" t="s">
        <v>81</v>
      </c>
      <c r="E263" s="5" t="s">
        <v>317</v>
      </c>
      <c r="F263" s="4" t="s">
        <v>20</v>
      </c>
      <c r="G263" s="6">
        <f>G264</f>
        <v>422.9</v>
      </c>
      <c r="K263" s="6">
        <f>K264</f>
        <v>422.9</v>
      </c>
      <c r="L263" s="13">
        <f t="shared" si="4"/>
        <v>100</v>
      </c>
    </row>
    <row r="264" spans="1:12" ht="36.75" customHeight="1" x14ac:dyDescent="0.3">
      <c r="A264" s="64" t="s">
        <v>134</v>
      </c>
      <c r="B264" s="9"/>
      <c r="C264" s="10" t="s">
        <v>156</v>
      </c>
      <c r="D264" s="10" t="s">
        <v>81</v>
      </c>
      <c r="E264" s="11" t="s">
        <v>317</v>
      </c>
      <c r="F264" s="10" t="s">
        <v>109</v>
      </c>
      <c r="G264" s="1">
        <v>422.9</v>
      </c>
      <c r="K264" s="1">
        <v>422.9</v>
      </c>
      <c r="L264" s="13">
        <f t="shared" si="4"/>
        <v>100</v>
      </c>
    </row>
    <row r="265" spans="1:12" ht="19.5" customHeight="1" x14ac:dyDescent="0.3">
      <c r="A265" s="63" t="s">
        <v>180</v>
      </c>
      <c r="B265" s="9"/>
      <c r="C265" s="4" t="s">
        <v>156</v>
      </c>
      <c r="D265" s="4" t="s">
        <v>81</v>
      </c>
      <c r="E265" s="5" t="s">
        <v>325</v>
      </c>
      <c r="F265" s="4" t="s">
        <v>20</v>
      </c>
      <c r="G265" s="6">
        <f>G266</f>
        <v>404.3</v>
      </c>
      <c r="K265" s="6">
        <f>K266</f>
        <v>404.3</v>
      </c>
      <c r="L265" s="13">
        <f t="shared" si="4"/>
        <v>100</v>
      </c>
    </row>
    <row r="266" spans="1:12" ht="36" customHeight="1" x14ac:dyDescent="0.3">
      <c r="A266" s="64" t="s">
        <v>134</v>
      </c>
      <c r="B266" s="9"/>
      <c r="C266" s="10" t="s">
        <v>156</v>
      </c>
      <c r="D266" s="10" t="s">
        <v>81</v>
      </c>
      <c r="E266" s="11" t="s">
        <v>325</v>
      </c>
      <c r="F266" s="10" t="s">
        <v>109</v>
      </c>
      <c r="G266" s="1">
        <v>404.3</v>
      </c>
      <c r="K266" s="1">
        <v>404.3</v>
      </c>
      <c r="L266" s="13">
        <f t="shared" si="4"/>
        <v>100</v>
      </c>
    </row>
    <row r="267" spans="1:12" ht="33.75" customHeight="1" x14ac:dyDescent="0.3">
      <c r="A267" s="88" t="s">
        <v>288</v>
      </c>
      <c r="B267" s="9"/>
      <c r="C267" s="4" t="s">
        <v>156</v>
      </c>
      <c r="D267" s="4" t="s">
        <v>81</v>
      </c>
      <c r="E267" s="131" t="s">
        <v>289</v>
      </c>
      <c r="F267" s="89" t="s">
        <v>20</v>
      </c>
      <c r="G267" s="12">
        <f>G268</f>
        <v>5619</v>
      </c>
      <c r="K267" s="12">
        <f>K268</f>
        <v>5619</v>
      </c>
      <c r="L267" s="13">
        <f t="shared" si="4"/>
        <v>100</v>
      </c>
    </row>
    <row r="268" spans="1:12" ht="27" customHeight="1" x14ac:dyDescent="0.3">
      <c r="A268" s="7" t="s">
        <v>180</v>
      </c>
      <c r="B268" s="9"/>
      <c r="C268" s="4" t="s">
        <v>156</v>
      </c>
      <c r="D268" s="4" t="s">
        <v>81</v>
      </c>
      <c r="E268" s="131" t="s">
        <v>290</v>
      </c>
      <c r="F268" s="89" t="s">
        <v>20</v>
      </c>
      <c r="G268" s="12">
        <f>G269+G270</f>
        <v>5619</v>
      </c>
      <c r="K268" s="12">
        <f>K269+K270</f>
        <v>5619</v>
      </c>
      <c r="L268" s="13">
        <f t="shared" si="4"/>
        <v>100</v>
      </c>
    </row>
    <row r="269" spans="1:12" ht="34.5" customHeight="1" x14ac:dyDescent="0.3">
      <c r="A269" s="64" t="s">
        <v>33</v>
      </c>
      <c r="B269" s="9"/>
      <c r="C269" s="10" t="s">
        <v>156</v>
      </c>
      <c r="D269" s="10" t="s">
        <v>81</v>
      </c>
      <c r="E269" s="83" t="s">
        <v>290</v>
      </c>
      <c r="F269" s="90" t="s">
        <v>34</v>
      </c>
      <c r="G269" s="13">
        <v>5619</v>
      </c>
      <c r="K269" s="13">
        <v>5619</v>
      </c>
      <c r="L269" s="13">
        <f t="shared" si="4"/>
        <v>100</v>
      </c>
    </row>
    <row r="270" spans="1:12" ht="34.5" customHeight="1" x14ac:dyDescent="0.3">
      <c r="A270" s="64" t="s">
        <v>134</v>
      </c>
      <c r="B270" s="9"/>
      <c r="C270" s="10" t="s">
        <v>156</v>
      </c>
      <c r="D270" s="10" t="s">
        <v>81</v>
      </c>
      <c r="E270" s="83" t="s">
        <v>290</v>
      </c>
      <c r="F270" s="90" t="s">
        <v>109</v>
      </c>
      <c r="G270" s="13">
        <v>0</v>
      </c>
      <c r="K270" s="13">
        <v>0</v>
      </c>
      <c r="L270" s="13">
        <v>0</v>
      </c>
    </row>
    <row r="271" spans="1:12" ht="31.5" customHeight="1" x14ac:dyDescent="0.3">
      <c r="A271" s="91" t="s">
        <v>235</v>
      </c>
      <c r="B271" s="3"/>
      <c r="C271" s="4" t="s">
        <v>156</v>
      </c>
      <c r="D271" s="4" t="s">
        <v>81</v>
      </c>
      <c r="E271" s="131" t="s">
        <v>236</v>
      </c>
      <c r="F271" s="4" t="s">
        <v>20</v>
      </c>
      <c r="G271" s="6">
        <f>G272+G277</f>
        <v>5170.8</v>
      </c>
      <c r="K271" s="6">
        <f>K272+K277</f>
        <v>5170.8</v>
      </c>
      <c r="L271" s="13">
        <f t="shared" si="4"/>
        <v>100</v>
      </c>
    </row>
    <row r="272" spans="1:12" ht="33" customHeight="1" x14ac:dyDescent="0.3">
      <c r="A272" s="82" t="s">
        <v>237</v>
      </c>
      <c r="B272" s="3"/>
      <c r="C272" s="4" t="s">
        <v>156</v>
      </c>
      <c r="D272" s="4" t="s">
        <v>81</v>
      </c>
      <c r="E272" s="131" t="s">
        <v>291</v>
      </c>
      <c r="F272" s="4" t="s">
        <v>20</v>
      </c>
      <c r="G272" s="6">
        <f>G273</f>
        <v>3644.4</v>
      </c>
      <c r="K272" s="6">
        <f>K273</f>
        <v>3644.4</v>
      </c>
      <c r="L272" s="13">
        <f t="shared" si="4"/>
        <v>100</v>
      </c>
    </row>
    <row r="273" spans="1:12" ht="33" customHeight="1" x14ac:dyDescent="0.3">
      <c r="A273" s="82" t="s">
        <v>134</v>
      </c>
      <c r="B273" s="9"/>
      <c r="C273" s="4" t="s">
        <v>156</v>
      </c>
      <c r="D273" s="4" t="s">
        <v>81</v>
      </c>
      <c r="E273" s="131" t="s">
        <v>291</v>
      </c>
      <c r="F273" s="4" t="s">
        <v>109</v>
      </c>
      <c r="G273" s="6">
        <f>G274</f>
        <v>3644.4</v>
      </c>
      <c r="K273" s="6">
        <f>K274</f>
        <v>3644.4</v>
      </c>
      <c r="L273" s="13">
        <f t="shared" si="4"/>
        <v>100</v>
      </c>
    </row>
    <row r="274" spans="1:12" ht="23.25" customHeight="1" x14ac:dyDescent="0.3">
      <c r="A274" s="71" t="s">
        <v>238</v>
      </c>
      <c r="B274" s="9"/>
      <c r="C274" s="10" t="s">
        <v>156</v>
      </c>
      <c r="D274" s="10" t="s">
        <v>81</v>
      </c>
      <c r="E274" s="83" t="s">
        <v>291</v>
      </c>
      <c r="F274" s="10" t="s">
        <v>109</v>
      </c>
      <c r="G274" s="1">
        <f>G275+G276</f>
        <v>3644.4</v>
      </c>
      <c r="K274" s="1">
        <f>K275+K276</f>
        <v>3644.4</v>
      </c>
      <c r="L274" s="13">
        <f t="shared" si="4"/>
        <v>100</v>
      </c>
    </row>
    <row r="275" spans="1:12" ht="21" customHeight="1" x14ac:dyDescent="0.3">
      <c r="A275" s="70" t="s">
        <v>239</v>
      </c>
      <c r="B275" s="9"/>
      <c r="C275" s="10" t="s">
        <v>156</v>
      </c>
      <c r="D275" s="10" t="s">
        <v>81</v>
      </c>
      <c r="E275" s="83" t="s">
        <v>291</v>
      </c>
      <c r="F275" s="10" t="s">
        <v>109</v>
      </c>
      <c r="G275" s="1">
        <v>2915.5</v>
      </c>
      <c r="K275" s="1">
        <v>2915.5</v>
      </c>
      <c r="L275" s="13">
        <f t="shared" si="4"/>
        <v>100</v>
      </c>
    </row>
    <row r="276" spans="1:12" ht="25.35" customHeight="1" x14ac:dyDescent="0.3">
      <c r="A276" s="70" t="s">
        <v>240</v>
      </c>
      <c r="B276" s="9"/>
      <c r="C276" s="10" t="s">
        <v>156</v>
      </c>
      <c r="D276" s="10" t="s">
        <v>81</v>
      </c>
      <c r="E276" s="83" t="s">
        <v>291</v>
      </c>
      <c r="F276" s="10" t="s">
        <v>109</v>
      </c>
      <c r="G276" s="1">
        <v>728.9</v>
      </c>
      <c r="K276" s="1">
        <v>728.9</v>
      </c>
      <c r="L276" s="13">
        <f t="shared" si="4"/>
        <v>100</v>
      </c>
    </row>
    <row r="277" spans="1:12" ht="34.5" customHeight="1" x14ac:dyDescent="0.3">
      <c r="A277" s="82" t="s">
        <v>134</v>
      </c>
      <c r="B277" s="9"/>
      <c r="C277" s="4" t="s">
        <v>156</v>
      </c>
      <c r="D277" s="4" t="s">
        <v>81</v>
      </c>
      <c r="E277" s="131" t="s">
        <v>335</v>
      </c>
      <c r="F277" s="4" t="s">
        <v>109</v>
      </c>
      <c r="G277" s="6">
        <f>G278</f>
        <v>1526.4</v>
      </c>
      <c r="K277" s="6">
        <f>K278</f>
        <v>1526.4</v>
      </c>
      <c r="L277" s="13">
        <f t="shared" si="4"/>
        <v>100</v>
      </c>
    </row>
    <row r="278" spans="1:12" ht="37.5" customHeight="1" x14ac:dyDescent="0.3">
      <c r="A278" s="71" t="s">
        <v>238</v>
      </c>
      <c r="B278" s="9"/>
      <c r="C278" s="10" t="s">
        <v>156</v>
      </c>
      <c r="D278" s="10" t="s">
        <v>81</v>
      </c>
      <c r="E278" s="131" t="s">
        <v>335</v>
      </c>
      <c r="F278" s="10" t="s">
        <v>109</v>
      </c>
      <c r="G278" s="1">
        <f>G279</f>
        <v>1526.4</v>
      </c>
      <c r="K278" s="1">
        <f>K279</f>
        <v>1526.4</v>
      </c>
      <c r="L278" s="13">
        <f t="shared" si="4"/>
        <v>100</v>
      </c>
    </row>
    <row r="279" spans="1:12" ht="25.35" customHeight="1" x14ac:dyDescent="0.3">
      <c r="A279" s="70" t="s">
        <v>318</v>
      </c>
      <c r="B279" s="9"/>
      <c r="C279" s="10" t="s">
        <v>156</v>
      </c>
      <c r="D279" s="10" t="s">
        <v>81</v>
      </c>
      <c r="E279" s="131" t="s">
        <v>335</v>
      </c>
      <c r="F279" s="10" t="s">
        <v>109</v>
      </c>
      <c r="G279" s="1">
        <v>1526.4</v>
      </c>
      <c r="K279" s="1">
        <v>1526.4</v>
      </c>
      <c r="L279" s="13">
        <f t="shared" si="4"/>
        <v>100</v>
      </c>
    </row>
    <row r="280" spans="1:12" ht="36" customHeight="1" x14ac:dyDescent="0.3">
      <c r="A280" s="91" t="s">
        <v>326</v>
      </c>
      <c r="B280" s="9"/>
      <c r="C280" s="4" t="s">
        <v>156</v>
      </c>
      <c r="D280" s="4" t="s">
        <v>81</v>
      </c>
      <c r="E280" s="131" t="s">
        <v>328</v>
      </c>
      <c r="F280" s="4" t="s">
        <v>20</v>
      </c>
      <c r="G280" s="6">
        <f>G281</f>
        <v>0</v>
      </c>
      <c r="K280" s="6">
        <f>K281</f>
        <v>0</v>
      </c>
      <c r="L280" s="13">
        <v>0</v>
      </c>
    </row>
    <row r="281" spans="1:12" ht="33" customHeight="1" x14ac:dyDescent="0.3">
      <c r="A281" s="7" t="s">
        <v>327</v>
      </c>
      <c r="B281" s="9"/>
      <c r="C281" s="4" t="s">
        <v>156</v>
      </c>
      <c r="D281" s="4" t="s">
        <v>81</v>
      </c>
      <c r="E281" s="131" t="s">
        <v>329</v>
      </c>
      <c r="F281" s="4" t="s">
        <v>109</v>
      </c>
      <c r="G281" s="6">
        <f>G282</f>
        <v>0</v>
      </c>
      <c r="K281" s="6">
        <f>K282</f>
        <v>0</v>
      </c>
      <c r="L281" s="13">
        <v>0</v>
      </c>
    </row>
    <row r="282" spans="1:12" ht="40.5" customHeight="1" x14ac:dyDescent="0.3">
      <c r="A282" s="64" t="s">
        <v>134</v>
      </c>
      <c r="B282" s="9"/>
      <c r="C282" s="10" t="s">
        <v>156</v>
      </c>
      <c r="D282" s="10" t="s">
        <v>81</v>
      </c>
      <c r="E282" s="83" t="s">
        <v>329</v>
      </c>
      <c r="F282" s="10" t="s">
        <v>109</v>
      </c>
      <c r="G282" s="1">
        <v>0</v>
      </c>
      <c r="K282" s="1">
        <v>0</v>
      </c>
      <c r="L282" s="13">
        <v>0</v>
      </c>
    </row>
    <row r="283" spans="1:12" ht="50.25" customHeight="1" x14ac:dyDescent="0.3">
      <c r="A283" s="7" t="s">
        <v>241</v>
      </c>
      <c r="B283" s="9"/>
      <c r="C283" s="92" t="s">
        <v>156</v>
      </c>
      <c r="D283" s="92" t="s">
        <v>81</v>
      </c>
      <c r="E283" s="5" t="s">
        <v>293</v>
      </c>
      <c r="F283" s="4" t="s">
        <v>20</v>
      </c>
      <c r="G283" s="6">
        <f>G284</f>
        <v>3816.9</v>
      </c>
      <c r="K283" s="6">
        <f>K284</f>
        <v>3816.9</v>
      </c>
      <c r="L283" s="13">
        <f t="shared" ref="L283:L341" si="5">K283*100/G283</f>
        <v>100</v>
      </c>
    </row>
    <row r="284" spans="1:12" ht="45.75" customHeight="1" x14ac:dyDescent="0.3">
      <c r="A284" s="23" t="s">
        <v>242</v>
      </c>
      <c r="B284" s="9"/>
      <c r="C284" s="92" t="s">
        <v>156</v>
      </c>
      <c r="D284" s="92" t="s">
        <v>81</v>
      </c>
      <c r="E284" s="131" t="s">
        <v>294</v>
      </c>
      <c r="F284" s="4" t="s">
        <v>20</v>
      </c>
      <c r="G284" s="6">
        <f>G285</f>
        <v>3816.9</v>
      </c>
      <c r="K284" s="6">
        <f>K285</f>
        <v>3816.9</v>
      </c>
      <c r="L284" s="13">
        <f t="shared" si="5"/>
        <v>100</v>
      </c>
    </row>
    <row r="285" spans="1:12" ht="36.75" customHeight="1" x14ac:dyDescent="0.3">
      <c r="A285" s="27" t="s">
        <v>134</v>
      </c>
      <c r="B285" s="9"/>
      <c r="C285" s="93" t="s">
        <v>156</v>
      </c>
      <c r="D285" s="93" t="s">
        <v>81</v>
      </c>
      <c r="E285" s="83" t="s">
        <v>294</v>
      </c>
      <c r="F285" s="10" t="s">
        <v>109</v>
      </c>
      <c r="G285" s="1">
        <f>G286+G287+G288</f>
        <v>3816.9</v>
      </c>
      <c r="K285" s="1">
        <f>K286+K287+K288</f>
        <v>3816.9</v>
      </c>
      <c r="L285" s="13">
        <f t="shared" si="5"/>
        <v>100</v>
      </c>
    </row>
    <row r="286" spans="1:12" ht="51.75" customHeight="1" x14ac:dyDescent="0.3">
      <c r="A286" s="94" t="s">
        <v>243</v>
      </c>
      <c r="B286" s="95"/>
      <c r="C286" s="93" t="s">
        <v>156</v>
      </c>
      <c r="D286" s="93" t="s">
        <v>81</v>
      </c>
      <c r="E286" s="11" t="s">
        <v>294</v>
      </c>
      <c r="F286" s="93" t="s">
        <v>109</v>
      </c>
      <c r="G286" s="1">
        <v>3297.8</v>
      </c>
      <c r="K286" s="1">
        <v>3297.8</v>
      </c>
      <c r="L286" s="13">
        <f t="shared" si="5"/>
        <v>100</v>
      </c>
    </row>
    <row r="287" spans="1:12" ht="36.75" customHeight="1" x14ac:dyDescent="0.3">
      <c r="A287" s="96" t="s">
        <v>239</v>
      </c>
      <c r="B287" s="95"/>
      <c r="C287" s="93" t="s">
        <v>156</v>
      </c>
      <c r="D287" s="93" t="s">
        <v>81</v>
      </c>
      <c r="E287" s="11" t="s">
        <v>294</v>
      </c>
      <c r="F287" s="93" t="s">
        <v>109</v>
      </c>
      <c r="G287" s="1">
        <v>137.4</v>
      </c>
      <c r="K287" s="1">
        <v>137.4</v>
      </c>
      <c r="L287" s="13">
        <f t="shared" si="5"/>
        <v>100</v>
      </c>
    </row>
    <row r="288" spans="1:12" ht="20.25" customHeight="1" x14ac:dyDescent="0.3">
      <c r="A288" s="96" t="s">
        <v>240</v>
      </c>
      <c r="B288" s="95"/>
      <c r="C288" s="93" t="s">
        <v>156</v>
      </c>
      <c r="D288" s="93" t="s">
        <v>81</v>
      </c>
      <c r="E288" s="11" t="s">
        <v>294</v>
      </c>
      <c r="F288" s="93" t="s">
        <v>109</v>
      </c>
      <c r="G288" s="1">
        <v>381.7</v>
      </c>
      <c r="K288" s="1">
        <v>381.7</v>
      </c>
      <c r="L288" s="13">
        <f t="shared" si="5"/>
        <v>100</v>
      </c>
    </row>
    <row r="289" spans="1:12" ht="31.5" customHeight="1" x14ac:dyDescent="0.3">
      <c r="A289" s="23" t="s">
        <v>245</v>
      </c>
      <c r="B289" s="3"/>
      <c r="C289" s="22" t="s">
        <v>156</v>
      </c>
      <c r="D289" s="22" t="s">
        <v>81</v>
      </c>
      <c r="E289" s="22" t="s">
        <v>19</v>
      </c>
      <c r="F289" s="22" t="s">
        <v>20</v>
      </c>
      <c r="G289" s="6">
        <f>G290</f>
        <v>0</v>
      </c>
      <c r="K289" s="6">
        <f>K290</f>
        <v>0</v>
      </c>
      <c r="L289" s="13">
        <v>0</v>
      </c>
    </row>
    <row r="290" spans="1:12" ht="37.5" customHeight="1" x14ac:dyDescent="0.3">
      <c r="A290" s="23" t="s">
        <v>246</v>
      </c>
      <c r="B290" s="3"/>
      <c r="C290" s="22" t="s">
        <v>156</v>
      </c>
      <c r="D290" s="22" t="s">
        <v>81</v>
      </c>
      <c r="E290" s="22" t="s">
        <v>247</v>
      </c>
      <c r="F290" s="22" t="s">
        <v>20</v>
      </c>
      <c r="G290" s="6">
        <f>G291</f>
        <v>0</v>
      </c>
      <c r="K290" s="6">
        <f>K291</f>
        <v>0</v>
      </c>
      <c r="L290" s="13">
        <v>0</v>
      </c>
    </row>
    <row r="291" spans="1:12" ht="85.5" customHeight="1" x14ac:dyDescent="0.3">
      <c r="A291" s="23" t="s">
        <v>248</v>
      </c>
      <c r="B291" s="3"/>
      <c r="C291" s="22" t="s">
        <v>156</v>
      </c>
      <c r="D291" s="22" t="s">
        <v>81</v>
      </c>
      <c r="E291" s="22" t="s">
        <v>249</v>
      </c>
      <c r="F291" s="22" t="s">
        <v>20</v>
      </c>
      <c r="G291" s="6">
        <f>G292</f>
        <v>0</v>
      </c>
      <c r="K291" s="6">
        <f>K292</f>
        <v>0</v>
      </c>
      <c r="L291" s="13">
        <v>0</v>
      </c>
    </row>
    <row r="292" spans="1:12" ht="36.75" customHeight="1" x14ac:dyDescent="0.25">
      <c r="A292" s="27" t="s">
        <v>33</v>
      </c>
      <c r="B292" s="85"/>
      <c r="C292" s="22" t="s">
        <v>156</v>
      </c>
      <c r="D292" s="22" t="s">
        <v>81</v>
      </c>
      <c r="E292" s="29" t="s">
        <v>292</v>
      </c>
      <c r="F292" s="10" t="s">
        <v>34</v>
      </c>
      <c r="G292" s="1">
        <v>0</v>
      </c>
      <c r="K292" s="1">
        <v>0</v>
      </c>
      <c r="L292" s="13">
        <v>0</v>
      </c>
    </row>
    <row r="293" spans="1:12" s="25" customFormat="1" ht="50.7" customHeight="1" x14ac:dyDescent="0.25">
      <c r="A293" s="97" t="s">
        <v>250</v>
      </c>
      <c r="B293" s="84"/>
      <c r="C293" s="22" t="s">
        <v>156</v>
      </c>
      <c r="D293" s="22" t="s">
        <v>156</v>
      </c>
      <c r="E293" s="22" t="s">
        <v>225</v>
      </c>
      <c r="F293" s="22" t="s">
        <v>20</v>
      </c>
      <c r="G293" s="6">
        <f>G302+G294+G297+G300</f>
        <v>80843</v>
      </c>
      <c r="K293" s="6">
        <f>K302+K294+K297+K300</f>
        <v>67386.600000000006</v>
      </c>
      <c r="L293" s="13">
        <f t="shared" si="5"/>
        <v>83.354897764803397</v>
      </c>
    </row>
    <row r="294" spans="1:12" s="25" customFormat="1" ht="36.75" customHeight="1" x14ac:dyDescent="0.3">
      <c r="A294" s="2" t="s">
        <v>231</v>
      </c>
      <c r="B294" s="3"/>
      <c r="C294" s="4" t="s">
        <v>156</v>
      </c>
      <c r="D294" s="4" t="s">
        <v>156</v>
      </c>
      <c r="E294" s="131" t="s">
        <v>232</v>
      </c>
      <c r="F294" s="4" t="s">
        <v>20</v>
      </c>
      <c r="G294" s="6">
        <f>G295</f>
        <v>15789.5</v>
      </c>
      <c r="K294" s="6">
        <f>K295</f>
        <v>2333.1</v>
      </c>
      <c r="L294" s="13">
        <f t="shared" si="5"/>
        <v>14.776275372874379</v>
      </c>
    </row>
    <row r="295" spans="1:12" s="25" customFormat="1" ht="47.85" customHeight="1" x14ac:dyDescent="0.3">
      <c r="A295" s="27" t="s">
        <v>233</v>
      </c>
      <c r="B295" s="9"/>
      <c r="C295" s="10" t="s">
        <v>156</v>
      </c>
      <c r="D295" s="10" t="s">
        <v>156</v>
      </c>
      <c r="E295" s="83" t="s">
        <v>234</v>
      </c>
      <c r="F295" s="10" t="s">
        <v>20</v>
      </c>
      <c r="G295" s="1">
        <f>G296</f>
        <v>15789.5</v>
      </c>
      <c r="K295" s="1">
        <f>K296</f>
        <v>2333.1</v>
      </c>
      <c r="L295" s="13">
        <f t="shared" si="5"/>
        <v>14.776275372874379</v>
      </c>
    </row>
    <row r="296" spans="1:12" ht="38.1" customHeight="1" x14ac:dyDescent="0.3">
      <c r="A296" s="27" t="s">
        <v>134</v>
      </c>
      <c r="B296" s="9"/>
      <c r="C296" s="10" t="s">
        <v>156</v>
      </c>
      <c r="D296" s="10" t="s">
        <v>156</v>
      </c>
      <c r="E296" s="83" t="s">
        <v>234</v>
      </c>
      <c r="F296" s="10" t="s">
        <v>109</v>
      </c>
      <c r="G296" s="1">
        <v>15789.5</v>
      </c>
      <c r="K296" s="1">
        <v>2333.1</v>
      </c>
      <c r="L296" s="13">
        <f t="shared" si="5"/>
        <v>14.776275372874379</v>
      </c>
    </row>
    <row r="297" spans="1:12" ht="31.2" x14ac:dyDescent="0.3">
      <c r="A297" s="7" t="s">
        <v>241</v>
      </c>
      <c r="B297" s="9"/>
      <c r="C297" s="92" t="s">
        <v>156</v>
      </c>
      <c r="D297" s="92" t="s">
        <v>156</v>
      </c>
      <c r="E297" s="5" t="s">
        <v>293</v>
      </c>
      <c r="F297" s="4" t="s">
        <v>20</v>
      </c>
      <c r="G297" s="6">
        <f>G298</f>
        <v>50000</v>
      </c>
      <c r="K297" s="6">
        <f>K298</f>
        <v>50000</v>
      </c>
      <c r="L297" s="13">
        <f t="shared" si="5"/>
        <v>100</v>
      </c>
    </row>
    <row r="298" spans="1:12" ht="78" x14ac:dyDescent="0.3">
      <c r="A298" s="64" t="s">
        <v>244</v>
      </c>
      <c r="B298" s="3"/>
      <c r="C298" s="10" t="s">
        <v>156</v>
      </c>
      <c r="D298" s="10" t="s">
        <v>156</v>
      </c>
      <c r="E298" s="11" t="s">
        <v>295</v>
      </c>
      <c r="F298" s="10" t="s">
        <v>20</v>
      </c>
      <c r="G298" s="1">
        <f>G299</f>
        <v>50000</v>
      </c>
      <c r="K298" s="1">
        <f>K299</f>
        <v>50000</v>
      </c>
      <c r="L298" s="13">
        <f t="shared" si="5"/>
        <v>100</v>
      </c>
    </row>
    <row r="299" spans="1:12" ht="31.2" x14ac:dyDescent="0.3">
      <c r="A299" s="27" t="s">
        <v>134</v>
      </c>
      <c r="B299" s="9"/>
      <c r="C299" s="10" t="s">
        <v>156</v>
      </c>
      <c r="D299" s="10" t="s">
        <v>156</v>
      </c>
      <c r="E299" s="11" t="s">
        <v>295</v>
      </c>
      <c r="F299" s="10" t="s">
        <v>109</v>
      </c>
      <c r="G299" s="1">
        <v>50000</v>
      </c>
      <c r="K299" s="1">
        <v>50000</v>
      </c>
      <c r="L299" s="13">
        <f t="shared" si="5"/>
        <v>100</v>
      </c>
    </row>
    <row r="300" spans="1:12" ht="93.6" x14ac:dyDescent="0.3">
      <c r="A300" s="63" t="s">
        <v>340</v>
      </c>
      <c r="B300" s="3"/>
      <c r="C300" s="4" t="s">
        <v>156</v>
      </c>
      <c r="D300" s="4" t="s">
        <v>156</v>
      </c>
      <c r="E300" s="5" t="s">
        <v>341</v>
      </c>
      <c r="F300" s="4" t="s">
        <v>20</v>
      </c>
      <c r="G300" s="6">
        <f>G301</f>
        <v>12000</v>
      </c>
      <c r="H300" s="25"/>
      <c r="I300" s="25"/>
      <c r="J300" s="25"/>
      <c r="K300" s="6">
        <f>K301</f>
        <v>12000</v>
      </c>
      <c r="L300" s="13">
        <f t="shared" si="5"/>
        <v>100</v>
      </c>
    </row>
    <row r="301" spans="1:12" ht="31.2" x14ac:dyDescent="0.3">
      <c r="A301" s="64" t="s">
        <v>134</v>
      </c>
      <c r="B301" s="9"/>
      <c r="C301" s="10" t="s">
        <v>156</v>
      </c>
      <c r="D301" s="10" t="s">
        <v>156</v>
      </c>
      <c r="E301" s="11" t="s">
        <v>341</v>
      </c>
      <c r="F301" s="10" t="s">
        <v>109</v>
      </c>
      <c r="G301" s="1">
        <v>12000</v>
      </c>
      <c r="K301" s="1">
        <v>12000</v>
      </c>
      <c r="L301" s="13">
        <f t="shared" si="5"/>
        <v>100</v>
      </c>
    </row>
    <row r="302" spans="1:12" ht="15.6" x14ac:dyDescent="0.25">
      <c r="A302" s="30" t="s">
        <v>37</v>
      </c>
      <c r="B302" s="85"/>
      <c r="C302" s="22" t="s">
        <v>156</v>
      </c>
      <c r="D302" s="22" t="s">
        <v>156</v>
      </c>
      <c r="E302" s="22" t="s">
        <v>38</v>
      </c>
      <c r="F302" s="22" t="s">
        <v>20</v>
      </c>
      <c r="G302" s="6">
        <f>G303</f>
        <v>3053.5</v>
      </c>
      <c r="K302" s="6">
        <f>K303</f>
        <v>3053.5</v>
      </c>
      <c r="L302" s="13">
        <f t="shared" si="5"/>
        <v>100</v>
      </c>
    </row>
    <row r="303" spans="1:12" ht="15.6" x14ac:dyDescent="0.25">
      <c r="A303" s="31" t="s">
        <v>39</v>
      </c>
      <c r="B303" s="85"/>
      <c r="C303" s="29" t="s">
        <v>156</v>
      </c>
      <c r="D303" s="29" t="s">
        <v>156</v>
      </c>
      <c r="E303" s="29" t="s">
        <v>40</v>
      </c>
      <c r="F303" s="29" t="s">
        <v>20</v>
      </c>
      <c r="G303" s="1">
        <f>G304</f>
        <v>3053.5</v>
      </c>
      <c r="K303" s="1">
        <f>K304</f>
        <v>3053.5</v>
      </c>
      <c r="L303" s="13">
        <f t="shared" si="5"/>
        <v>100</v>
      </c>
    </row>
    <row r="304" spans="1:12" ht="31.2" x14ac:dyDescent="0.25">
      <c r="A304" s="98" t="s">
        <v>251</v>
      </c>
      <c r="B304" s="85"/>
      <c r="C304" s="29" t="s">
        <v>156</v>
      </c>
      <c r="D304" s="29" t="s">
        <v>156</v>
      </c>
      <c r="E304" s="29" t="s">
        <v>252</v>
      </c>
      <c r="F304" s="29" t="s">
        <v>20</v>
      </c>
      <c r="G304" s="1">
        <f>G305+G307</f>
        <v>3053.5</v>
      </c>
      <c r="K304" s="1">
        <f>K305+K307</f>
        <v>3053.5</v>
      </c>
      <c r="L304" s="13">
        <f t="shared" si="5"/>
        <v>100</v>
      </c>
    </row>
    <row r="305" spans="1:12" ht="31.2" x14ac:dyDescent="0.25">
      <c r="A305" s="52" t="s">
        <v>253</v>
      </c>
      <c r="B305" s="85"/>
      <c r="C305" s="29" t="s">
        <v>156</v>
      </c>
      <c r="D305" s="29" t="s">
        <v>156</v>
      </c>
      <c r="E305" s="29" t="s">
        <v>254</v>
      </c>
      <c r="F305" s="29" t="s">
        <v>20</v>
      </c>
      <c r="G305" s="1">
        <f>G306</f>
        <v>2939.6</v>
      </c>
      <c r="K305" s="1">
        <f>K306</f>
        <v>2939.6</v>
      </c>
      <c r="L305" s="13">
        <f t="shared" si="5"/>
        <v>100</v>
      </c>
    </row>
    <row r="306" spans="1:12" ht="31.2" x14ac:dyDescent="0.25">
      <c r="A306" s="27" t="s">
        <v>134</v>
      </c>
      <c r="B306" s="85"/>
      <c r="C306" s="10" t="s">
        <v>156</v>
      </c>
      <c r="D306" s="10" t="s">
        <v>156</v>
      </c>
      <c r="E306" s="29" t="s">
        <v>254</v>
      </c>
      <c r="F306" s="10" t="s">
        <v>109</v>
      </c>
      <c r="G306" s="13">
        <v>2939.6</v>
      </c>
      <c r="K306" s="13">
        <v>2939.6</v>
      </c>
      <c r="L306" s="13">
        <f t="shared" si="5"/>
        <v>100</v>
      </c>
    </row>
    <row r="307" spans="1:12" ht="46.8" x14ac:dyDescent="0.25">
      <c r="A307" s="64" t="s">
        <v>346</v>
      </c>
      <c r="B307" s="85"/>
      <c r="C307" s="10" t="s">
        <v>156</v>
      </c>
      <c r="D307" s="10" t="s">
        <v>156</v>
      </c>
      <c r="E307" s="112" t="s">
        <v>347</v>
      </c>
      <c r="F307" s="10" t="s">
        <v>20</v>
      </c>
      <c r="G307" s="13">
        <f>G308</f>
        <v>113.9</v>
      </c>
      <c r="K307" s="13">
        <f>K308</f>
        <v>113.9</v>
      </c>
      <c r="L307" s="13">
        <f t="shared" si="5"/>
        <v>100</v>
      </c>
    </row>
    <row r="308" spans="1:12" ht="38.25" customHeight="1" x14ac:dyDescent="0.25">
      <c r="A308" s="64" t="s">
        <v>134</v>
      </c>
      <c r="B308" s="85"/>
      <c r="C308" s="10" t="s">
        <v>156</v>
      </c>
      <c r="D308" s="10" t="s">
        <v>156</v>
      </c>
      <c r="E308" s="112" t="s">
        <v>347</v>
      </c>
      <c r="F308" s="10" t="s">
        <v>109</v>
      </c>
      <c r="G308" s="13">
        <v>113.9</v>
      </c>
      <c r="K308" s="13">
        <v>113.9</v>
      </c>
      <c r="L308" s="13">
        <f t="shared" si="5"/>
        <v>100</v>
      </c>
    </row>
    <row r="309" spans="1:12" ht="15.6" x14ac:dyDescent="0.25">
      <c r="A309" s="33" t="s">
        <v>255</v>
      </c>
      <c r="B309" s="84"/>
      <c r="C309" s="22" t="s">
        <v>256</v>
      </c>
      <c r="D309" s="22" t="s">
        <v>18</v>
      </c>
      <c r="E309" s="22" t="s">
        <v>19</v>
      </c>
      <c r="F309" s="22" t="s">
        <v>20</v>
      </c>
      <c r="G309" s="6">
        <f t="shared" ref="G309:G314" si="6">G310</f>
        <v>351.4</v>
      </c>
      <c r="K309" s="6">
        <f t="shared" ref="K309:K314" si="7">K310</f>
        <v>351.4</v>
      </c>
      <c r="L309" s="13">
        <f t="shared" si="5"/>
        <v>100</v>
      </c>
    </row>
    <row r="310" spans="1:12" ht="15.6" x14ac:dyDescent="0.25">
      <c r="A310" s="33" t="s">
        <v>257</v>
      </c>
      <c r="B310" s="84"/>
      <c r="C310" s="22" t="s">
        <v>256</v>
      </c>
      <c r="D310" s="22" t="s">
        <v>17</v>
      </c>
      <c r="E310" s="22" t="s">
        <v>19</v>
      </c>
      <c r="F310" s="22" t="s">
        <v>20</v>
      </c>
      <c r="G310" s="6">
        <f t="shared" si="6"/>
        <v>351.4</v>
      </c>
      <c r="K310" s="6">
        <f t="shared" si="7"/>
        <v>351.4</v>
      </c>
      <c r="L310" s="13">
        <f t="shared" si="5"/>
        <v>100</v>
      </c>
    </row>
    <row r="311" spans="1:12" ht="15.6" x14ac:dyDescent="0.25">
      <c r="A311" s="31" t="s">
        <v>37</v>
      </c>
      <c r="B311" s="85"/>
      <c r="C311" s="29" t="s">
        <v>256</v>
      </c>
      <c r="D311" s="29" t="s">
        <v>17</v>
      </c>
      <c r="E311" s="29" t="s">
        <v>38</v>
      </c>
      <c r="F311" s="29" t="s">
        <v>20</v>
      </c>
      <c r="G311" s="1">
        <f t="shared" si="6"/>
        <v>351.4</v>
      </c>
      <c r="K311" s="1">
        <f t="shared" si="7"/>
        <v>351.4</v>
      </c>
      <c r="L311" s="13">
        <f t="shared" si="5"/>
        <v>100</v>
      </c>
    </row>
    <row r="312" spans="1:12" ht="36" customHeight="1" x14ac:dyDescent="0.25">
      <c r="A312" s="31" t="s">
        <v>39</v>
      </c>
      <c r="B312" s="85"/>
      <c r="C312" s="29" t="s">
        <v>256</v>
      </c>
      <c r="D312" s="29" t="s">
        <v>17</v>
      </c>
      <c r="E312" s="29" t="s">
        <v>40</v>
      </c>
      <c r="F312" s="29" t="s">
        <v>20</v>
      </c>
      <c r="G312" s="1">
        <f t="shared" si="6"/>
        <v>351.4</v>
      </c>
      <c r="K312" s="1">
        <f t="shared" si="7"/>
        <v>351.4</v>
      </c>
      <c r="L312" s="13">
        <f t="shared" si="5"/>
        <v>100</v>
      </c>
    </row>
    <row r="313" spans="1:12" ht="15.6" x14ac:dyDescent="0.25">
      <c r="A313" s="27" t="s">
        <v>41</v>
      </c>
      <c r="B313" s="85"/>
      <c r="C313" s="29" t="s">
        <v>256</v>
      </c>
      <c r="D313" s="29" t="s">
        <v>17</v>
      </c>
      <c r="E313" s="29" t="s">
        <v>42</v>
      </c>
      <c r="F313" s="29" t="s">
        <v>20</v>
      </c>
      <c r="G313" s="1">
        <f t="shared" si="6"/>
        <v>351.4</v>
      </c>
      <c r="K313" s="1">
        <f t="shared" si="7"/>
        <v>351.4</v>
      </c>
      <c r="L313" s="13">
        <f t="shared" si="5"/>
        <v>100</v>
      </c>
    </row>
    <row r="314" spans="1:12" ht="62.4" x14ac:dyDescent="0.25">
      <c r="A314" s="99" t="s">
        <v>258</v>
      </c>
      <c r="B314" s="85"/>
      <c r="C314" s="29" t="s">
        <v>256</v>
      </c>
      <c r="D314" s="29" t="s">
        <v>17</v>
      </c>
      <c r="E314" s="29" t="s">
        <v>44</v>
      </c>
      <c r="F314" s="29" t="s">
        <v>20</v>
      </c>
      <c r="G314" s="1">
        <f t="shared" si="6"/>
        <v>351.4</v>
      </c>
      <c r="K314" s="1">
        <f t="shared" si="7"/>
        <v>351.4</v>
      </c>
      <c r="L314" s="13">
        <f t="shared" si="5"/>
        <v>100</v>
      </c>
    </row>
    <row r="315" spans="1:12" ht="15.6" x14ac:dyDescent="0.25">
      <c r="A315" s="34" t="s">
        <v>45</v>
      </c>
      <c r="B315" s="85"/>
      <c r="C315" s="29" t="s">
        <v>256</v>
      </c>
      <c r="D315" s="29" t="s">
        <v>17</v>
      </c>
      <c r="E315" s="29" t="s">
        <v>44</v>
      </c>
      <c r="F315" s="29" t="s">
        <v>46</v>
      </c>
      <c r="G315" s="1">
        <f>G317</f>
        <v>351.4</v>
      </c>
      <c r="K315" s="1">
        <f>K317</f>
        <v>351.4</v>
      </c>
      <c r="L315" s="13">
        <f t="shared" si="5"/>
        <v>100</v>
      </c>
    </row>
    <row r="316" spans="1:12" ht="15.6" x14ac:dyDescent="0.25">
      <c r="A316" s="34" t="s">
        <v>47</v>
      </c>
      <c r="B316" s="85"/>
      <c r="C316" s="29"/>
      <c r="D316" s="29"/>
      <c r="E316" s="29"/>
      <c r="F316" s="29"/>
      <c r="G316" s="1"/>
      <c r="K316" s="1"/>
      <c r="L316" s="13" t="s">
        <v>321</v>
      </c>
    </row>
    <row r="317" spans="1:12" ht="62.4" x14ac:dyDescent="0.25">
      <c r="A317" s="34" t="s">
        <v>259</v>
      </c>
      <c r="B317" s="85"/>
      <c r="C317" s="29" t="s">
        <v>256</v>
      </c>
      <c r="D317" s="29" t="s">
        <v>17</v>
      </c>
      <c r="E317" s="29" t="s">
        <v>44</v>
      </c>
      <c r="F317" s="29" t="s">
        <v>46</v>
      </c>
      <c r="G317" s="1">
        <v>351.4</v>
      </c>
      <c r="K317" s="1">
        <v>351.4</v>
      </c>
      <c r="L317" s="13">
        <f t="shared" si="5"/>
        <v>100</v>
      </c>
    </row>
    <row r="318" spans="1:12" ht="15.6" x14ac:dyDescent="0.25">
      <c r="A318" s="50" t="s">
        <v>260</v>
      </c>
      <c r="B318" s="85"/>
      <c r="C318" s="22" t="s">
        <v>83</v>
      </c>
      <c r="D318" s="22" t="s">
        <v>18</v>
      </c>
      <c r="E318" s="22" t="s">
        <v>19</v>
      </c>
      <c r="F318" s="22" t="s">
        <v>20</v>
      </c>
      <c r="G318" s="6">
        <f t="shared" ref="G318:G323" si="8">G319</f>
        <v>789.6</v>
      </c>
      <c r="K318" s="6">
        <f t="shared" ref="K318:K323" si="9">K319</f>
        <v>758.6</v>
      </c>
      <c r="L318" s="13">
        <f t="shared" si="5"/>
        <v>96.073961499493407</v>
      </c>
    </row>
    <row r="319" spans="1:12" ht="15.6" x14ac:dyDescent="0.25">
      <c r="A319" s="100" t="s">
        <v>261</v>
      </c>
      <c r="B319" s="85"/>
      <c r="C319" s="101" t="s">
        <v>83</v>
      </c>
      <c r="D319" s="101" t="s">
        <v>17</v>
      </c>
      <c r="E319" s="101" t="s">
        <v>19</v>
      </c>
      <c r="F319" s="101" t="s">
        <v>20</v>
      </c>
      <c r="G319" s="1">
        <f t="shared" si="8"/>
        <v>789.6</v>
      </c>
      <c r="K319" s="1">
        <f t="shared" si="9"/>
        <v>758.6</v>
      </c>
      <c r="L319" s="13">
        <f t="shared" si="5"/>
        <v>96.073961499493407</v>
      </c>
    </row>
    <row r="320" spans="1:12" ht="15.6" x14ac:dyDescent="0.25">
      <c r="A320" s="27" t="s">
        <v>37</v>
      </c>
      <c r="B320" s="85"/>
      <c r="C320" s="101" t="s">
        <v>83</v>
      </c>
      <c r="D320" s="101" t="s">
        <v>17</v>
      </c>
      <c r="E320" s="29" t="s">
        <v>38</v>
      </c>
      <c r="F320" s="29" t="s">
        <v>20</v>
      </c>
      <c r="G320" s="1">
        <f t="shared" si="8"/>
        <v>789.6</v>
      </c>
      <c r="K320" s="1">
        <f t="shared" si="9"/>
        <v>758.6</v>
      </c>
      <c r="L320" s="13">
        <f t="shared" si="5"/>
        <v>96.073961499493407</v>
      </c>
    </row>
    <row r="321" spans="1:12" ht="51" customHeight="1" x14ac:dyDescent="0.25">
      <c r="A321" s="27" t="s">
        <v>39</v>
      </c>
      <c r="B321" s="85"/>
      <c r="C321" s="101" t="s">
        <v>83</v>
      </c>
      <c r="D321" s="101" t="s">
        <v>17</v>
      </c>
      <c r="E321" s="29" t="s">
        <v>40</v>
      </c>
      <c r="F321" s="29" t="s">
        <v>20</v>
      </c>
      <c r="G321" s="1">
        <f t="shared" si="8"/>
        <v>789.6</v>
      </c>
      <c r="K321" s="1">
        <f t="shared" si="9"/>
        <v>758.6</v>
      </c>
      <c r="L321" s="13">
        <f t="shared" si="5"/>
        <v>96.073961499493407</v>
      </c>
    </row>
    <row r="322" spans="1:12" ht="15.6" x14ac:dyDescent="0.25">
      <c r="A322" s="27" t="s">
        <v>41</v>
      </c>
      <c r="B322" s="85"/>
      <c r="C322" s="101" t="s">
        <v>83</v>
      </c>
      <c r="D322" s="101" t="s">
        <v>17</v>
      </c>
      <c r="E322" s="29" t="s">
        <v>42</v>
      </c>
      <c r="F322" s="29" t="s">
        <v>20</v>
      </c>
      <c r="G322" s="1">
        <f t="shared" si="8"/>
        <v>789.6</v>
      </c>
      <c r="K322" s="1">
        <f t="shared" si="9"/>
        <v>758.6</v>
      </c>
      <c r="L322" s="13">
        <f t="shared" si="5"/>
        <v>96.073961499493407</v>
      </c>
    </row>
    <row r="323" spans="1:12" ht="46.8" x14ac:dyDescent="0.25">
      <c r="A323" s="27" t="s">
        <v>262</v>
      </c>
      <c r="B323" s="85"/>
      <c r="C323" s="101" t="s">
        <v>83</v>
      </c>
      <c r="D323" s="101" t="s">
        <v>17</v>
      </c>
      <c r="E323" s="29" t="s">
        <v>263</v>
      </c>
      <c r="F323" s="29" t="s">
        <v>20</v>
      </c>
      <c r="G323" s="1">
        <f t="shared" si="8"/>
        <v>789.6</v>
      </c>
      <c r="K323" s="1">
        <f t="shared" si="9"/>
        <v>758.6</v>
      </c>
      <c r="L323" s="13">
        <f t="shared" si="5"/>
        <v>96.073961499493407</v>
      </c>
    </row>
    <row r="324" spans="1:12" ht="15.6" x14ac:dyDescent="0.25">
      <c r="A324" s="27" t="s">
        <v>264</v>
      </c>
      <c r="B324" s="85"/>
      <c r="C324" s="101" t="s">
        <v>83</v>
      </c>
      <c r="D324" s="101" t="s">
        <v>17</v>
      </c>
      <c r="E324" s="29" t="s">
        <v>263</v>
      </c>
      <c r="F324" s="29" t="s">
        <v>265</v>
      </c>
      <c r="G324" s="1">
        <v>789.6</v>
      </c>
      <c r="K324" s="1">
        <v>758.6</v>
      </c>
      <c r="L324" s="13">
        <f t="shared" si="5"/>
        <v>96.073961499493407</v>
      </c>
    </row>
    <row r="325" spans="1:12" ht="15.6" x14ac:dyDescent="0.25">
      <c r="A325" s="20" t="s">
        <v>266</v>
      </c>
      <c r="B325" s="85"/>
      <c r="C325" s="22" t="s">
        <v>63</v>
      </c>
      <c r="D325" s="22" t="s">
        <v>18</v>
      </c>
      <c r="E325" s="22" t="s">
        <v>19</v>
      </c>
      <c r="F325" s="22" t="s">
        <v>20</v>
      </c>
      <c r="G325" s="21">
        <f>G326</f>
        <v>40268.500000000007</v>
      </c>
      <c r="K325" s="21">
        <f>K326</f>
        <v>40268.500000000007</v>
      </c>
      <c r="L325" s="13">
        <f t="shared" si="5"/>
        <v>100</v>
      </c>
    </row>
    <row r="326" spans="1:12" ht="15.6" x14ac:dyDescent="0.25">
      <c r="A326" s="20" t="s">
        <v>267</v>
      </c>
      <c r="B326" s="85"/>
      <c r="C326" s="22" t="s">
        <v>63</v>
      </c>
      <c r="D326" s="22" t="s">
        <v>115</v>
      </c>
      <c r="E326" s="22" t="s">
        <v>19</v>
      </c>
      <c r="F326" s="22" t="s">
        <v>20</v>
      </c>
      <c r="G326" s="21">
        <f>G327+G332</f>
        <v>40268.500000000007</v>
      </c>
      <c r="K326" s="21">
        <f>K327+K332</f>
        <v>40268.500000000007</v>
      </c>
      <c r="L326" s="13">
        <f t="shared" si="5"/>
        <v>100</v>
      </c>
    </row>
    <row r="327" spans="1:12" ht="62.4" x14ac:dyDescent="0.25">
      <c r="A327" s="27" t="s">
        <v>100</v>
      </c>
      <c r="B327" s="85"/>
      <c r="C327" s="10" t="s">
        <v>63</v>
      </c>
      <c r="D327" s="10" t="s">
        <v>115</v>
      </c>
      <c r="E327" s="102" t="s">
        <v>101</v>
      </c>
      <c r="F327" s="102" t="s">
        <v>20</v>
      </c>
      <c r="G327" s="43">
        <f>G328</f>
        <v>210</v>
      </c>
      <c r="K327" s="43">
        <f>K328</f>
        <v>210</v>
      </c>
      <c r="L327" s="13">
        <f t="shared" si="5"/>
        <v>100</v>
      </c>
    </row>
    <row r="328" spans="1:12" ht="20.25" customHeight="1" x14ac:dyDescent="0.25">
      <c r="A328" s="98" t="s">
        <v>268</v>
      </c>
      <c r="B328" s="85"/>
      <c r="C328" s="10" t="s">
        <v>63</v>
      </c>
      <c r="D328" s="10" t="s">
        <v>115</v>
      </c>
      <c r="E328" s="29" t="s">
        <v>269</v>
      </c>
      <c r="F328" s="29" t="s">
        <v>20</v>
      </c>
      <c r="G328" s="43">
        <f>G329</f>
        <v>210</v>
      </c>
      <c r="K328" s="43">
        <f>K329</f>
        <v>210</v>
      </c>
      <c r="L328" s="13">
        <f t="shared" si="5"/>
        <v>100</v>
      </c>
    </row>
    <row r="329" spans="1:12" ht="78" x14ac:dyDescent="0.25">
      <c r="A329" s="52" t="s">
        <v>270</v>
      </c>
      <c r="B329" s="85"/>
      <c r="C329" s="10" t="s">
        <v>63</v>
      </c>
      <c r="D329" s="10" t="s">
        <v>115</v>
      </c>
      <c r="E329" s="29" t="s">
        <v>271</v>
      </c>
      <c r="F329" s="29" t="s">
        <v>20</v>
      </c>
      <c r="G329" s="43">
        <f>G330</f>
        <v>210</v>
      </c>
      <c r="K329" s="43">
        <f>K330</f>
        <v>210</v>
      </c>
      <c r="L329" s="13">
        <f t="shared" si="5"/>
        <v>100</v>
      </c>
    </row>
    <row r="330" spans="1:12" ht="31.2" x14ac:dyDescent="0.25">
      <c r="A330" s="66" t="s">
        <v>272</v>
      </c>
      <c r="B330" s="85"/>
      <c r="C330" s="10" t="s">
        <v>63</v>
      </c>
      <c r="D330" s="10" t="s">
        <v>115</v>
      </c>
      <c r="E330" s="29" t="s">
        <v>273</v>
      </c>
      <c r="F330" s="29" t="s">
        <v>20</v>
      </c>
      <c r="G330" s="43">
        <f>G331</f>
        <v>210</v>
      </c>
      <c r="K330" s="43">
        <f>K331</f>
        <v>210</v>
      </c>
      <c r="L330" s="13">
        <f t="shared" si="5"/>
        <v>100</v>
      </c>
    </row>
    <row r="331" spans="1:12" ht="31.2" x14ac:dyDescent="0.25">
      <c r="A331" s="27" t="s">
        <v>134</v>
      </c>
      <c r="B331" s="85"/>
      <c r="C331" s="10" t="s">
        <v>63</v>
      </c>
      <c r="D331" s="10" t="s">
        <v>115</v>
      </c>
      <c r="E331" s="29" t="s">
        <v>273</v>
      </c>
      <c r="F331" s="10" t="s">
        <v>109</v>
      </c>
      <c r="G331" s="43">
        <v>210</v>
      </c>
      <c r="K331" s="43">
        <v>210</v>
      </c>
      <c r="L331" s="13">
        <f t="shared" si="5"/>
        <v>100</v>
      </c>
    </row>
    <row r="332" spans="1:12" ht="78" x14ac:dyDescent="0.25">
      <c r="A332" s="23" t="s">
        <v>274</v>
      </c>
      <c r="B332" s="85"/>
      <c r="C332" s="4" t="s">
        <v>63</v>
      </c>
      <c r="D332" s="4" t="s">
        <v>115</v>
      </c>
      <c r="E332" s="4" t="s">
        <v>275</v>
      </c>
      <c r="F332" s="4" t="s">
        <v>20</v>
      </c>
      <c r="G332" s="21">
        <f>G333</f>
        <v>40058.500000000007</v>
      </c>
      <c r="K332" s="21">
        <f>K333</f>
        <v>40058.500000000007</v>
      </c>
      <c r="L332" s="13">
        <f t="shared" si="5"/>
        <v>100</v>
      </c>
    </row>
    <row r="333" spans="1:12" ht="31.2" x14ac:dyDescent="0.25">
      <c r="A333" s="23" t="s">
        <v>276</v>
      </c>
      <c r="B333" s="84"/>
      <c r="C333" s="4" t="s">
        <v>63</v>
      </c>
      <c r="D333" s="4" t="s">
        <v>115</v>
      </c>
      <c r="E333" s="131" t="s">
        <v>277</v>
      </c>
      <c r="F333" s="4" t="s">
        <v>20</v>
      </c>
      <c r="G333" s="21">
        <f>G334</f>
        <v>40058.500000000007</v>
      </c>
      <c r="K333" s="21">
        <f>K334</f>
        <v>40058.500000000007</v>
      </c>
      <c r="L333" s="13">
        <f t="shared" si="5"/>
        <v>100</v>
      </c>
    </row>
    <row r="334" spans="1:12" ht="31.2" x14ac:dyDescent="0.25">
      <c r="A334" s="23" t="s">
        <v>278</v>
      </c>
      <c r="B334" s="84"/>
      <c r="C334" s="4" t="s">
        <v>63</v>
      </c>
      <c r="D334" s="4" t="s">
        <v>115</v>
      </c>
      <c r="E334" s="4" t="s">
        <v>279</v>
      </c>
      <c r="F334" s="4" t="s">
        <v>20</v>
      </c>
      <c r="G334" s="21">
        <f>G335+G337+G339</f>
        <v>40058.500000000007</v>
      </c>
      <c r="K334" s="21">
        <f>K335+K337+K339</f>
        <v>40058.500000000007</v>
      </c>
      <c r="L334" s="13">
        <f t="shared" si="5"/>
        <v>100</v>
      </c>
    </row>
    <row r="335" spans="1:12" ht="33" customHeight="1" x14ac:dyDescent="0.25">
      <c r="A335" s="23" t="s">
        <v>280</v>
      </c>
      <c r="B335" s="84"/>
      <c r="C335" s="4" t="s">
        <v>63</v>
      </c>
      <c r="D335" s="4" t="s">
        <v>115</v>
      </c>
      <c r="E335" s="131" t="s">
        <v>281</v>
      </c>
      <c r="F335" s="4" t="s">
        <v>20</v>
      </c>
      <c r="G335" s="21">
        <f>G336</f>
        <v>38863.9</v>
      </c>
      <c r="K335" s="21">
        <f>K336</f>
        <v>38863.9</v>
      </c>
      <c r="L335" s="13">
        <f t="shared" si="5"/>
        <v>100</v>
      </c>
    </row>
    <row r="336" spans="1:12" ht="81" customHeight="1" x14ac:dyDescent="0.25">
      <c r="A336" s="27" t="s">
        <v>108</v>
      </c>
      <c r="B336" s="85"/>
      <c r="C336" s="10" t="s">
        <v>63</v>
      </c>
      <c r="D336" s="10" t="s">
        <v>115</v>
      </c>
      <c r="E336" s="83" t="s">
        <v>281</v>
      </c>
      <c r="F336" s="10" t="s">
        <v>109</v>
      </c>
      <c r="G336" s="13">
        <v>38863.9</v>
      </c>
      <c r="K336" s="13">
        <v>38863.9</v>
      </c>
      <c r="L336" s="13">
        <f t="shared" si="5"/>
        <v>100</v>
      </c>
    </row>
    <row r="337" spans="1:12" ht="31.2" x14ac:dyDescent="0.25">
      <c r="A337" s="63" t="s">
        <v>322</v>
      </c>
      <c r="B337" s="85"/>
      <c r="C337" s="4" t="s">
        <v>63</v>
      </c>
      <c r="D337" s="4" t="s">
        <v>115</v>
      </c>
      <c r="E337" s="131" t="s">
        <v>323</v>
      </c>
      <c r="F337" s="4" t="s">
        <v>20</v>
      </c>
      <c r="G337" s="21">
        <f>G338</f>
        <v>361.8</v>
      </c>
      <c r="K337" s="21">
        <f>K338</f>
        <v>361.8</v>
      </c>
      <c r="L337" s="13">
        <f t="shared" si="5"/>
        <v>100</v>
      </c>
    </row>
    <row r="338" spans="1:12" ht="31.2" x14ac:dyDescent="0.25">
      <c r="A338" s="64" t="s">
        <v>108</v>
      </c>
      <c r="B338" s="85"/>
      <c r="C338" s="10" t="s">
        <v>63</v>
      </c>
      <c r="D338" s="10" t="s">
        <v>115</v>
      </c>
      <c r="E338" s="83" t="s">
        <v>323</v>
      </c>
      <c r="F338" s="10" t="s">
        <v>109</v>
      </c>
      <c r="G338" s="13">
        <v>361.8</v>
      </c>
      <c r="K338" s="13">
        <v>361.8</v>
      </c>
      <c r="L338" s="13">
        <f t="shared" si="5"/>
        <v>100</v>
      </c>
    </row>
    <row r="339" spans="1:12" ht="46.8" x14ac:dyDescent="0.25">
      <c r="A339" s="63" t="s">
        <v>337</v>
      </c>
      <c r="B339" s="84"/>
      <c r="C339" s="4" t="s">
        <v>63</v>
      </c>
      <c r="D339" s="4" t="s">
        <v>115</v>
      </c>
      <c r="E339" s="5" t="s">
        <v>339</v>
      </c>
      <c r="F339" s="4" t="s">
        <v>20</v>
      </c>
      <c r="G339" s="12">
        <f>G340</f>
        <v>832.8</v>
      </c>
      <c r="K339" s="12">
        <f>K340</f>
        <v>832.8</v>
      </c>
      <c r="L339" s="13">
        <f t="shared" si="5"/>
        <v>100</v>
      </c>
    </row>
    <row r="340" spans="1:12" ht="46.8" x14ac:dyDescent="0.25">
      <c r="A340" s="64" t="s">
        <v>337</v>
      </c>
      <c r="B340" s="85"/>
      <c r="C340" s="10" t="s">
        <v>63</v>
      </c>
      <c r="D340" s="10" t="s">
        <v>115</v>
      </c>
      <c r="E340" s="11" t="s">
        <v>339</v>
      </c>
      <c r="F340" s="10" t="s">
        <v>109</v>
      </c>
      <c r="G340" s="13">
        <v>832.8</v>
      </c>
      <c r="K340" s="13">
        <v>832.8</v>
      </c>
      <c r="L340" s="13">
        <f t="shared" si="5"/>
        <v>100</v>
      </c>
    </row>
    <row r="341" spans="1:12" ht="15.6" x14ac:dyDescent="0.3">
      <c r="A341" s="103" t="s">
        <v>282</v>
      </c>
      <c r="B341" s="85"/>
      <c r="C341" s="22"/>
      <c r="D341" s="22"/>
      <c r="E341" s="22"/>
      <c r="F341" s="22"/>
      <c r="G341" s="6">
        <f>G325+G318+G309+G162+G98+G82+G17</f>
        <v>165492.69999999998</v>
      </c>
      <c r="K341" s="6">
        <f>K325+K318+K309+K162+K98+K82+K17</f>
        <v>149482.80000000002</v>
      </c>
      <c r="L341" s="13">
        <f t="shared" si="5"/>
        <v>90.325917699088862</v>
      </c>
    </row>
    <row r="344" spans="1:12" ht="36" customHeight="1" x14ac:dyDescent="0.25"/>
  </sheetData>
  <sheetProtection selectLockedCells="1" selectUnlockedCells="1"/>
  <mergeCells count="13">
    <mergeCell ref="C2:E3"/>
    <mergeCell ref="K13:K15"/>
    <mergeCell ref="L13:L15"/>
    <mergeCell ref="C8:I9"/>
    <mergeCell ref="A10:G11"/>
    <mergeCell ref="A13:A15"/>
    <mergeCell ref="B13:F13"/>
    <mergeCell ref="G13:G15"/>
    <mergeCell ref="B14:B15"/>
    <mergeCell ref="C14:C15"/>
    <mergeCell ref="D14:D15"/>
    <mergeCell ref="E14:E15"/>
    <mergeCell ref="F14:F15"/>
  </mergeCells>
  <pageMargins left="0.74803149606299213" right="0.74803149606299213" top="0.98425196850393704" bottom="0.98425196850393704" header="0.51181102362204722" footer="0.51181102362204722"/>
  <pageSetup paperSize="9"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изменениями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pobeda</dc:creator>
  <cp:lastModifiedBy>pobeda</cp:lastModifiedBy>
  <cp:lastPrinted>2023-09-01T12:17:04Z</cp:lastPrinted>
  <dcterms:created xsi:type="dcterms:W3CDTF">2024-02-13T08:29:25Z</dcterms:created>
  <dcterms:modified xsi:type="dcterms:W3CDTF">2024-02-13T08:29:25Z</dcterms:modified>
</cp:coreProperties>
</file>